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Y:\地域医療課\3．学術\生涯教育講座　申請・報告書式\①申請\"/>
    </mc:Choice>
  </mc:AlternateContent>
  <xr:revisionPtr revIDLastSave="0" documentId="13_ncr:1_{E9607EBB-6DD3-45DD-9BA4-8783E03CDE66}" xr6:coauthVersionLast="47" xr6:coauthVersionMax="47" xr10:uidLastSave="{00000000-0000-0000-0000-000000000000}"/>
  <workbookProtection workbookAlgorithmName="SHA-512" workbookHashValue="Xsusz9Oyme747DPX3o/Mhx4hzJDucN+OPwVIxrn2NDsmzfIAxqYKegijSJRE6rao+uPjdTe6JiRLYr6rrqcVLQ==" workbookSaltValue="O9qluDeOWRUXJ3+ooxrZ8Q==" workbookSpinCount="100000" lockStructure="1"/>
  <bookViews>
    <workbookView xWindow="-120" yWindow="-120" windowWidth="20730" windowHeight="11160" xr2:uid="{00000000-000D-0000-FFFF-FFFF00000000}"/>
  </bookViews>
  <sheets>
    <sheet name="申請書" sheetId="6" r:id="rId1"/>
    <sheet name="★記入例" sheetId="11" r:id="rId2"/>
    <sheet name="ｶﾘｷｭﾗﾑｺｰﾄﾞ一覧" sheetId="9" r:id="rId3"/>
    <sheet name="申請データ抽出" sheetId="10" r:id="rId4"/>
    <sheet name="マスタ" sheetId="7" r:id="rId5"/>
    <sheet name="CC計算" sheetId="8" r:id="rId6"/>
  </sheets>
  <definedNames>
    <definedName name="_xlnm.Print_Area" localSheetId="1">★記入例!$A$1:$AF$287</definedName>
    <definedName name="_xlnm.Print_Area" localSheetId="0">申請書!$A$1:$AF$287</definedName>
    <definedName name="データ抽出範囲" localSheetId="3">申請データ抽出!$C$2:$C$697</definedName>
    <definedName name="入力順" comment="入力がしやすいように項目の順番を指定" localSheetId="1">★記入例!$X$6:$AF$6,★記入例!$F$12,★記入例!$N$12:$T$12,★記入例!$W$12,★記入例!$AA$12,★記入例!$F$13,★記入例!$K$13,★記入例!$Q$13:$W$13,★記入例!$F$15:$U$16,★記入例!$Z$15:$AF$15,★記入例!$AA$16:$AE$16,★記入例!$F$17:$AF$17,★記入例!$F$18:$AF$18,★記入例!$F$19:$AF$19,★記入例!$F$20:$AF$20,★記入例!$F$21:$AF$21,★記入例!$F$22:$AF$22,★記入例!$F$23:$R$24,★記入例!$T$23:$U$24,★記入例!$W$23:$X$24,★記入例!$AA$23:$AB$24,★記入例!$AD$23:$AE$24,★記入例!$K$25:$L$25,★記入例!$N$25:$P$25,★記入例!$V$25:$X$25,★記入例!$Z$25:$AB$25,★記入例!$AD$25:$AF$25,★記入例!$J$26:$AF$26,★記入例!$J$27:$AF$27,★記入例!$AC$28:$AE$28,★記入例!$F$29:$I$31,★記入例!$M$29:$R$29,★記入例!$M$30,★記入例!$S$30,★記入例!$T$30:$Y$30,★記入例!$F$32:$X$32,★記入例!$Y$32:$AE$32,★記入例!$F$33:$X$33,★記入例!$Y$33:$AE$33,★記入例!$F$34:$X$34,★記入例!$Y$34:$AE$34,★記入例!$F$35:$X$35,★記入例!$Y$35:$AE$35,★記入例!$F$36:$X$36,★記入例!$Y$36:$AE$36,★記入例!$O$39:$AF$39,★記入例!$J$40:$AF$40,★記入例!$H$41:$S$41,★記入例!$V$41:$X$41,★記入例!$Z$41:$AB$41,★記入例!$AD$41:$AF$41,★記入例!$H$42:$AF$42,★記入例!$F$43:$AF$43,★記入例!$F$44:$AF$44,★記入例!$F$45:$AF$45,★記入例!$E$49:$AF$49,★記入例!$E$50:$AF$50,★記入例!$E$51:$AF$51,★記入例!$E$52:$AF$52,★記入例!$E$53:$AF$53,★記入例!$E$54:$AF$54,★記入例!$E$55:$AF$55,★記入例!$E$56:$AF$56,★記入例!$E$57:$F$57,★記入例!$H$57:$I$57,★記入例!$L$57:$M$57,★記入例!$O$57:$P$57,★記入例!$E$58:$F$58,★記入例!$E$59:$F$59,★記入例!$G$58:$H$58,★記入例!$G$59:$H$59,★記入例!$I$58:$J$58,★記入例!$I$59:$J$59,★記入例!$K$58:$L$58,★記入例!$K$59:$L$59,★記入例!$M$58:$N$58,★記入例!$M$59:$N$59,★記入例!$E$61:$AF$61,★記入例!$E$62:$AF$62,★記入例!$E$63:$AF$63,★記入例!$E$64:$AF$64,★記入例!$E$65:$AF$65,★記入例!$E$66:$AF$66,★記入例!$E$67:$AF$67,★記入例!$E$68:$AF$68,★記入例!$E$69:$F$69,★記入例!$H$69:$I$69,★記入例!$L$69:$M$69,★記入例!$O$69:$P$69,★記入例!$E$70:$F$70,★記入例!$E$71:$F$71,★記入例!$G$70:$H$70,★記入例!$G$71:$H$71,★記入例!$I$70:$J$70,★記入例!$I$71:$J$71,★記入例!$K$70:$L$70,★記入例!$K$71:$L$71,★記入例!$M$70:$N$70,★記入例!$M$71:$N$71,★記入例!$E$73:$AF$73,★記入例!$E$74:$AF$74,★記入例!$E$75:$AF$75,★記入例!$E$76:$AF$76,★記入例!$E$77:$AF$77,★記入例!$E$78:$AF$78,★記入例!$E$79:$AF$79,★記入例!$E$80:$AF$80,★記入例!$E$81:$F$81,★記入例!$H$81:$I$81,★記入例!$L$81:$M$81,★記入例!$O$81:$P$81,★記入例!$E$82:$F$82,★記入例!$E$83:$F$83,★記入例!$G$82:$H$82,★記入例!$G$83:$H$83,★記入例!$I$82:$J$82,★記入例!$I$83:$J$83,★記入例!$K$82:$L$82,★記入例!$K$83:$L$83,★記入例!$M$82:$N$82,★記入例!$M$83:$N$83,★記入例!$T$1:$AF$1</definedName>
    <definedName name="入力順" comment="入力がしやすいように項目の順番を指定" localSheetId="0">申請書!$X$6:$AF$6,申請書!$F$12,申請書!$N$12:$T$12,申請書!$W$12,申請書!$AA$12,申請書!$F$13,申請書!$K$13,申請書!$Q$13:$W$13,申請書!$F$15:$U$16,申請書!$Z$15:$AF$15,申請書!$AA$16:$AE$16,申請書!$F$17:$AF$17,申請書!$F$18:$AF$18,申請書!$F$19:$AF$19,申請書!$F$20:$AF$20,申請書!$F$21:$AF$21,申請書!$F$22:$AF$22,申請書!$F$23:$R$24,申請書!$T$23:$U$24,申請書!$W$23:$X$24,申請書!$AA$23:$AB$24,申請書!$AD$23:$AE$24,申請書!$K$25:$L$25,申請書!$N$25:$P$25,申請書!$V$25:$X$25,申請書!$Z$25:$AB$25,申請書!$AD$25:$AF$25,申請書!$J$26:$AF$26,申請書!$J$27:$AF$27,申請書!$AC$28:$AE$28,申請書!$F$29:$I$31,申請書!$M$29:$R$29,申請書!$M$30,申請書!$S$30,申請書!$T$30:$Y$30,申請書!$F$32:$X$32,申請書!$Y$32:$AE$32,申請書!$F$33:$X$33,申請書!$Y$33:$AE$33,申請書!$F$34:$X$34,申請書!$Y$34:$AE$34,申請書!$F$35:$X$35,申請書!$Y$35:$AE$35,申請書!$F$36:$X$36,申請書!$Y$36:$AE$36,申請書!$O$39:$AF$39,申請書!$J$40:$AF$40,申請書!$H$41:$S$41,申請書!$V$41:$X$41,申請書!$Z$41:$AB$41,申請書!$AD$41:$AF$41,申請書!$H$42:$AF$42,申請書!$F$43:$AF$43,申請書!$F$44:$AF$44,申請書!$F$45:$AF$45,申請書!$E$49:$AF$49,申請書!$E$50:$AF$50,申請書!$E$51:$AF$51,申請書!$E$52:$AF$52,申請書!$E$53:$AF$53,申請書!$E$54:$AF$54,申請書!$E$55:$AF$55,申請書!$E$56:$AF$56,申請書!$E$57:$F$57,申請書!$H$57:$I$57,申請書!$L$57:$M$57,申請書!$O$57:$P$57,申請書!$E$58:$F$58,申請書!$E$59:$F$59,申請書!$G$58:$H$58,申請書!$G$59:$H$59,申請書!$I$58:$J$58,申請書!$I$59:$J$59,申請書!$K$58:$L$58,申請書!$K$59:$L$59,申請書!$M$58:$N$58,申請書!$M$59:$N$59,申請書!$E$61:$AF$61,申請書!$E$62:$AF$62,申請書!$E$63:$AF$63,申請書!$E$64:$AF$64,申請書!$E$65:$AF$65,申請書!$E$66:$AF$66,申請書!$E$67:$AF$67,申請書!$E$68:$AF$68,申請書!$E$69:$F$69,申請書!$H$69:$I$69,申請書!$L$69:$M$69,申請書!$O$69:$P$69,申請書!$E$70:$F$70,申請書!$E$71:$F$71,申請書!$G$70:$H$70,申請書!$G$71:$H$71,申請書!$I$70:$J$70,申請書!$I$71:$J$71,申請書!$K$70:$L$70,申請書!$K$71:$L$71,申請書!$M$70:$N$70,申請書!$M$71:$N$71,申請書!$E$73:$AF$73,申請書!$E$74:$AF$74,申請書!$E$75:$AF$75,申請書!$E$76:$AF$76,申請書!$E$77:$AF$77,申請書!$E$78:$AF$78,申請書!$E$79:$AF$79,申請書!$E$80:$AF$80,申請書!$E$81:$F$81,申請書!$H$81:$I$81,申請書!$L$81:$M$81,申請書!$O$81:$P$81,申請書!$E$82:$F$82,申請書!$E$83:$F$83,申請書!$G$82:$H$82,申請書!$G$83:$H$83,申請書!$I$82:$J$82,申請書!$I$83:$J$83,申請書!$K$82:$L$82,申請書!$K$83:$L$83,申請書!$M$82:$N$82,申請書!$M$83:$N$83,申請書!$T$1:$A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V287" i="11" l="1"/>
  <c r="BU287" i="11"/>
  <c r="BT287" i="11"/>
  <c r="BS287" i="11"/>
  <c r="BR287" i="11"/>
  <c r="BQ287" i="11"/>
  <c r="BP287" i="11"/>
  <c r="BO287" i="11"/>
  <c r="BN287" i="11"/>
  <c r="BM287" i="11"/>
  <c r="BV286" i="11"/>
  <c r="BU286" i="11"/>
  <c r="BT286" i="11"/>
  <c r="BS286" i="11"/>
  <c r="BR286" i="11"/>
  <c r="BQ286" i="11"/>
  <c r="BP286" i="11"/>
  <c r="BO286" i="11"/>
  <c r="BN286" i="11"/>
  <c r="BM286" i="11"/>
  <c r="BP285" i="11"/>
  <c r="BO285" i="11"/>
  <c r="BN285" i="11"/>
  <c r="BM285" i="11"/>
  <c r="BM277" i="11"/>
  <c r="BV275" i="11"/>
  <c r="BU275" i="11"/>
  <c r="BT275" i="11"/>
  <c r="BS275" i="11"/>
  <c r="BR275" i="11"/>
  <c r="BQ275" i="11"/>
  <c r="BP275" i="11"/>
  <c r="BO275" i="11"/>
  <c r="BN275" i="11"/>
  <c r="BM275" i="11"/>
  <c r="BV274" i="11"/>
  <c r="BU274" i="11"/>
  <c r="BT274" i="11"/>
  <c r="BS274" i="11"/>
  <c r="BR274" i="11"/>
  <c r="BQ274" i="11"/>
  <c r="BP274" i="11"/>
  <c r="BO274" i="11"/>
  <c r="BN274" i="11"/>
  <c r="BM274" i="11"/>
  <c r="BP273" i="11"/>
  <c r="BO273" i="11"/>
  <c r="BN273" i="11"/>
  <c r="BM273" i="11"/>
  <c r="BM265" i="11"/>
  <c r="BV263" i="11"/>
  <c r="BU263" i="11"/>
  <c r="BT263" i="11"/>
  <c r="BS263" i="11"/>
  <c r="BR263" i="11"/>
  <c r="BQ263" i="11"/>
  <c r="BP263" i="11"/>
  <c r="BO263" i="11"/>
  <c r="BN263" i="11"/>
  <c r="BM263" i="11"/>
  <c r="BV262" i="11"/>
  <c r="BU262" i="11"/>
  <c r="BT262" i="11"/>
  <c r="BS262" i="11"/>
  <c r="BR262" i="11"/>
  <c r="BQ262" i="11"/>
  <c r="BP262" i="11"/>
  <c r="BO262" i="11"/>
  <c r="BN262" i="11"/>
  <c r="BM262" i="11"/>
  <c r="BP261" i="11"/>
  <c r="BO261" i="11"/>
  <c r="BN261" i="11"/>
  <c r="BM261" i="11"/>
  <c r="BM253" i="11"/>
  <c r="BV251" i="11"/>
  <c r="BU251" i="11"/>
  <c r="BT251" i="11"/>
  <c r="BS251" i="11"/>
  <c r="BR251" i="11"/>
  <c r="BQ251" i="11"/>
  <c r="BP251" i="11"/>
  <c r="BO251" i="11"/>
  <c r="BN251" i="11"/>
  <c r="BM251" i="11"/>
  <c r="BV250" i="11"/>
  <c r="BU250" i="11"/>
  <c r="BT250" i="11"/>
  <c r="BS250" i="11"/>
  <c r="BR250" i="11"/>
  <c r="BQ250" i="11"/>
  <c r="BP250" i="11"/>
  <c r="BO250" i="11"/>
  <c r="BN250" i="11"/>
  <c r="BM250" i="11"/>
  <c r="BP249" i="11"/>
  <c r="BO249" i="11"/>
  <c r="BN249" i="11"/>
  <c r="BM249" i="11"/>
  <c r="BM241" i="11"/>
  <c r="BV239" i="11"/>
  <c r="BU239" i="11"/>
  <c r="BT239" i="11"/>
  <c r="BS239" i="11"/>
  <c r="BR239" i="11"/>
  <c r="BQ239" i="11"/>
  <c r="BP239" i="11"/>
  <c r="BO239" i="11"/>
  <c r="BN239" i="11"/>
  <c r="BM239" i="11"/>
  <c r="BV238" i="11"/>
  <c r="BU238" i="11"/>
  <c r="BT238" i="11"/>
  <c r="BS238" i="11"/>
  <c r="BR238" i="11"/>
  <c r="BQ238" i="11"/>
  <c r="BP238" i="11"/>
  <c r="BO238" i="11"/>
  <c r="BN238" i="11"/>
  <c r="BM238" i="11"/>
  <c r="BP237" i="11"/>
  <c r="BO237" i="11"/>
  <c r="BN237" i="11"/>
  <c r="BM237" i="11"/>
  <c r="BM229" i="11"/>
  <c r="BV227" i="11"/>
  <c r="BU227" i="11"/>
  <c r="BT227" i="11"/>
  <c r="BS227" i="11"/>
  <c r="BR227" i="11"/>
  <c r="BQ227" i="11"/>
  <c r="BP227" i="11"/>
  <c r="BO227" i="11"/>
  <c r="BN227" i="11"/>
  <c r="BM227" i="11"/>
  <c r="BV226" i="11"/>
  <c r="BU226" i="11"/>
  <c r="BT226" i="11"/>
  <c r="BS226" i="11"/>
  <c r="BR226" i="11"/>
  <c r="BQ226" i="11"/>
  <c r="BP226" i="11"/>
  <c r="BO226" i="11"/>
  <c r="BN226" i="11"/>
  <c r="BM226" i="11"/>
  <c r="BP225" i="11"/>
  <c r="BO225" i="11"/>
  <c r="BN225" i="11"/>
  <c r="BM225" i="11"/>
  <c r="BM217" i="11"/>
  <c r="BV215" i="11"/>
  <c r="BU215" i="11"/>
  <c r="BT215" i="11"/>
  <c r="BS215" i="11"/>
  <c r="BR215" i="11"/>
  <c r="BQ215" i="11"/>
  <c r="BP215" i="11"/>
  <c r="BO215" i="11"/>
  <c r="BN215" i="11"/>
  <c r="BM215" i="11"/>
  <c r="BV214" i="11"/>
  <c r="BU214" i="11"/>
  <c r="BT214" i="11"/>
  <c r="BS214" i="11"/>
  <c r="BR214" i="11"/>
  <c r="BQ214" i="11"/>
  <c r="BP214" i="11"/>
  <c r="BO214" i="11"/>
  <c r="BN214" i="11"/>
  <c r="BM214" i="11"/>
  <c r="BP213" i="11"/>
  <c r="BO213" i="11"/>
  <c r="BN213" i="11"/>
  <c r="BM213" i="11"/>
  <c r="BM205" i="11"/>
  <c r="BV203" i="11"/>
  <c r="BU203" i="11"/>
  <c r="BT203" i="11"/>
  <c r="BS203" i="11"/>
  <c r="BR203" i="11"/>
  <c r="BQ203" i="11"/>
  <c r="BP203" i="11"/>
  <c r="BO203" i="11"/>
  <c r="BN203" i="11"/>
  <c r="BM203" i="11"/>
  <c r="BV202" i="11"/>
  <c r="BU202" i="11"/>
  <c r="BT202" i="11"/>
  <c r="BS202" i="11"/>
  <c r="BR202" i="11"/>
  <c r="BQ202" i="11"/>
  <c r="BP202" i="11"/>
  <c r="BO202" i="11"/>
  <c r="BN202" i="11"/>
  <c r="BM202" i="11"/>
  <c r="BP201" i="11"/>
  <c r="BO201" i="11"/>
  <c r="BN201" i="11"/>
  <c r="BM201" i="11"/>
  <c r="BM193" i="11"/>
  <c r="BV191" i="11"/>
  <c r="BU191" i="11"/>
  <c r="BT191" i="11"/>
  <c r="BS191" i="11"/>
  <c r="BR191" i="11"/>
  <c r="BQ191" i="11"/>
  <c r="BP191" i="11"/>
  <c r="BO191" i="11"/>
  <c r="BN191" i="11"/>
  <c r="BM191" i="11"/>
  <c r="BV190" i="11"/>
  <c r="BU190" i="11"/>
  <c r="BT190" i="11"/>
  <c r="BS190" i="11"/>
  <c r="BR190" i="11"/>
  <c r="BQ190" i="11"/>
  <c r="BP190" i="11"/>
  <c r="BO190" i="11"/>
  <c r="BN190" i="11"/>
  <c r="BM190" i="11"/>
  <c r="BP189" i="11"/>
  <c r="BO189" i="11"/>
  <c r="BN189" i="11"/>
  <c r="BM189" i="11"/>
  <c r="BM181" i="11"/>
  <c r="BV179" i="11"/>
  <c r="BU179" i="11"/>
  <c r="BT179" i="11"/>
  <c r="BS179" i="11"/>
  <c r="BR179" i="11"/>
  <c r="BQ179" i="11"/>
  <c r="BP179" i="11"/>
  <c r="BO179" i="11"/>
  <c r="BN179" i="11"/>
  <c r="BM179" i="11"/>
  <c r="BV178" i="11"/>
  <c r="BU178" i="11"/>
  <c r="BT178" i="11"/>
  <c r="BS178" i="11"/>
  <c r="BR178" i="11"/>
  <c r="BQ178" i="11"/>
  <c r="BP178" i="11"/>
  <c r="BO178" i="11"/>
  <c r="BN178" i="11"/>
  <c r="BM178" i="11"/>
  <c r="BP177" i="11"/>
  <c r="BO177" i="11"/>
  <c r="BN177" i="11"/>
  <c r="BM177" i="11"/>
  <c r="BM169" i="11"/>
  <c r="BV167" i="11"/>
  <c r="BU167" i="11"/>
  <c r="BT167" i="11"/>
  <c r="BS167" i="11"/>
  <c r="BR167" i="11"/>
  <c r="BQ167" i="11"/>
  <c r="BP167" i="11"/>
  <c r="BO167" i="11"/>
  <c r="BN167" i="11"/>
  <c r="BM167" i="11"/>
  <c r="BV166" i="11"/>
  <c r="BU166" i="11"/>
  <c r="BT166" i="11"/>
  <c r="BS166" i="11"/>
  <c r="BR166" i="11"/>
  <c r="BQ166" i="11"/>
  <c r="BP166" i="11"/>
  <c r="BO166" i="11"/>
  <c r="BN166" i="11"/>
  <c r="BM166" i="11"/>
  <c r="BP165" i="11"/>
  <c r="BO165" i="11"/>
  <c r="BN165" i="11"/>
  <c r="BM165" i="11"/>
  <c r="BM157" i="11"/>
  <c r="BV155" i="11"/>
  <c r="BU155" i="11"/>
  <c r="BT155" i="11"/>
  <c r="BS155" i="11"/>
  <c r="BR155" i="11"/>
  <c r="BQ155" i="11"/>
  <c r="BP155" i="11"/>
  <c r="BO155" i="11"/>
  <c r="BN155" i="11"/>
  <c r="BM155" i="11"/>
  <c r="BV154" i="11"/>
  <c r="BU154" i="11"/>
  <c r="BT154" i="11"/>
  <c r="BS154" i="11"/>
  <c r="BR154" i="11"/>
  <c r="BQ154" i="11"/>
  <c r="BP154" i="11"/>
  <c r="BO154" i="11"/>
  <c r="BN154" i="11"/>
  <c r="BM154" i="11"/>
  <c r="BP153" i="11"/>
  <c r="BO153" i="11"/>
  <c r="BN153" i="11"/>
  <c r="BM153" i="11"/>
  <c r="BM145" i="11"/>
  <c r="BV143" i="11"/>
  <c r="BU143" i="11"/>
  <c r="BT143" i="11"/>
  <c r="BS143" i="11"/>
  <c r="BR143" i="11"/>
  <c r="BQ143" i="11"/>
  <c r="BP143" i="11"/>
  <c r="BO143" i="11"/>
  <c r="BN143" i="11"/>
  <c r="BM143" i="11"/>
  <c r="BV142" i="11"/>
  <c r="BU142" i="11"/>
  <c r="BT142" i="11"/>
  <c r="BS142" i="11"/>
  <c r="BR142" i="11"/>
  <c r="BQ142" i="11"/>
  <c r="BP142" i="11"/>
  <c r="BO142" i="11"/>
  <c r="BN142" i="11"/>
  <c r="BM142" i="11"/>
  <c r="BP141" i="11"/>
  <c r="BO141" i="11"/>
  <c r="BN141" i="11"/>
  <c r="BM141" i="11"/>
  <c r="BM133" i="11"/>
  <c r="BV131" i="11"/>
  <c r="BU131" i="11"/>
  <c r="BT131" i="11"/>
  <c r="BS131" i="11"/>
  <c r="BR131" i="11"/>
  <c r="BQ131" i="11"/>
  <c r="BP131" i="11"/>
  <c r="BO131" i="11"/>
  <c r="BN131" i="11"/>
  <c r="BM131" i="11"/>
  <c r="BV130" i="11"/>
  <c r="BU130" i="11"/>
  <c r="BT130" i="11"/>
  <c r="BS130" i="11"/>
  <c r="BR130" i="11"/>
  <c r="BQ130" i="11"/>
  <c r="BP130" i="11"/>
  <c r="BO130" i="11"/>
  <c r="BN130" i="11"/>
  <c r="BM130" i="11"/>
  <c r="BP129" i="11"/>
  <c r="BO129" i="11"/>
  <c r="BN129" i="11"/>
  <c r="BM129" i="11"/>
  <c r="BM121" i="11"/>
  <c r="BV119" i="11"/>
  <c r="BU119" i="11"/>
  <c r="BT119" i="11"/>
  <c r="BS119" i="11"/>
  <c r="BR119" i="11"/>
  <c r="BQ119" i="11"/>
  <c r="BP119" i="11"/>
  <c r="BO119" i="11"/>
  <c r="BN119" i="11"/>
  <c r="BM119" i="11"/>
  <c r="BV118" i="11"/>
  <c r="BU118" i="11"/>
  <c r="BT118" i="11"/>
  <c r="BS118" i="11"/>
  <c r="BR118" i="11"/>
  <c r="BQ118" i="11"/>
  <c r="BP118" i="11"/>
  <c r="BO118" i="11"/>
  <c r="BN118" i="11"/>
  <c r="BM118" i="11"/>
  <c r="BP117" i="11"/>
  <c r="BO117" i="11"/>
  <c r="BN117" i="11"/>
  <c r="BM117" i="11"/>
  <c r="BM109" i="11"/>
  <c r="BV107" i="11"/>
  <c r="BU107" i="11"/>
  <c r="BT107" i="11"/>
  <c r="BS107" i="11"/>
  <c r="BR107" i="11"/>
  <c r="BQ107" i="11"/>
  <c r="BP107" i="11"/>
  <c r="BO107" i="11"/>
  <c r="BN107" i="11"/>
  <c r="BM107" i="11"/>
  <c r="BV106" i="11"/>
  <c r="BU106" i="11"/>
  <c r="BT106" i="11"/>
  <c r="BS106" i="11"/>
  <c r="BR106" i="11"/>
  <c r="BQ106" i="11"/>
  <c r="BP106" i="11"/>
  <c r="BO106" i="11"/>
  <c r="BN106" i="11"/>
  <c r="BM106" i="11"/>
  <c r="BP105" i="11"/>
  <c r="BO105" i="11"/>
  <c r="BN105" i="11"/>
  <c r="BM105" i="11"/>
  <c r="BM97" i="11"/>
  <c r="BV95" i="11"/>
  <c r="BU95" i="11"/>
  <c r="BT95" i="11"/>
  <c r="BS95" i="11"/>
  <c r="BR95" i="11"/>
  <c r="BQ95" i="11"/>
  <c r="BP95" i="11"/>
  <c r="BO95" i="11"/>
  <c r="BN95" i="11"/>
  <c r="BM95" i="11"/>
  <c r="BV94" i="11"/>
  <c r="BU94" i="11"/>
  <c r="BT94" i="11"/>
  <c r="BS94" i="11"/>
  <c r="BR94" i="11"/>
  <c r="BQ94" i="11"/>
  <c r="BP94" i="11"/>
  <c r="BO94" i="11"/>
  <c r="BN94" i="11"/>
  <c r="BM94" i="11"/>
  <c r="BP93" i="11"/>
  <c r="BO93" i="11"/>
  <c r="BN93" i="11"/>
  <c r="BM93" i="11"/>
  <c r="BM85" i="11"/>
  <c r="BV83" i="11"/>
  <c r="BU83" i="11"/>
  <c r="BT83" i="11"/>
  <c r="BS83" i="11"/>
  <c r="BR83" i="11"/>
  <c r="BQ83" i="11"/>
  <c r="BP83" i="11"/>
  <c r="BO83" i="11"/>
  <c r="BN83" i="11"/>
  <c r="BM83" i="11"/>
  <c r="BV82" i="11"/>
  <c r="BU82" i="11"/>
  <c r="BT82" i="11"/>
  <c r="BS82" i="11"/>
  <c r="BR82" i="11"/>
  <c r="BQ82" i="11"/>
  <c r="BP82" i="11"/>
  <c r="BO82" i="11"/>
  <c r="BN82" i="11"/>
  <c r="BM82" i="11"/>
  <c r="BP81" i="11"/>
  <c r="BO81" i="11"/>
  <c r="BN81" i="11"/>
  <c r="BM81" i="11"/>
  <c r="BM73" i="11"/>
  <c r="BV71" i="11"/>
  <c r="BU71" i="11"/>
  <c r="BT71" i="11"/>
  <c r="BS71" i="11"/>
  <c r="BR71" i="11"/>
  <c r="BQ71" i="11"/>
  <c r="BP71" i="11"/>
  <c r="BO71" i="11"/>
  <c r="BN71" i="11"/>
  <c r="BM71" i="11"/>
  <c r="BV70" i="11"/>
  <c r="BU70" i="11"/>
  <c r="BT70" i="11"/>
  <c r="BS70" i="11"/>
  <c r="BR70" i="11"/>
  <c r="BQ70" i="11"/>
  <c r="BP70" i="11"/>
  <c r="BO70" i="11"/>
  <c r="BN70" i="11"/>
  <c r="BM70" i="11"/>
  <c r="BP69" i="11"/>
  <c r="BO69" i="11"/>
  <c r="BN69" i="11"/>
  <c r="BM69" i="11"/>
  <c r="BM61" i="11"/>
  <c r="BV59" i="11"/>
  <c r="BU59" i="11"/>
  <c r="BT59" i="11"/>
  <c r="BS59" i="11"/>
  <c r="BR59" i="11"/>
  <c r="BQ59" i="11"/>
  <c r="BP59" i="11"/>
  <c r="BO59" i="11"/>
  <c r="BN59" i="11"/>
  <c r="BM59" i="11"/>
  <c r="BV58" i="11"/>
  <c r="BU58" i="11"/>
  <c r="BT58" i="11"/>
  <c r="BS58" i="11"/>
  <c r="BR58" i="11"/>
  <c r="BQ58" i="11"/>
  <c r="BP58" i="11"/>
  <c r="BO58" i="11"/>
  <c r="BN58" i="11"/>
  <c r="BM58" i="11"/>
  <c r="BP57" i="11"/>
  <c r="BO57" i="11"/>
  <c r="BN57" i="11"/>
  <c r="BM57" i="11"/>
  <c r="BM43" i="11"/>
  <c r="BN37" i="11"/>
  <c r="BM37" i="11"/>
  <c r="S37" i="11"/>
  <c r="F37" i="11"/>
  <c r="BN36" i="11"/>
  <c r="BM36" i="11"/>
  <c r="BN35" i="11"/>
  <c r="BM35" i="11"/>
  <c r="BN34" i="11"/>
  <c r="BM34" i="11"/>
  <c r="BN33" i="11"/>
  <c r="BM33" i="11"/>
  <c r="BN32" i="11"/>
  <c r="BM32" i="11"/>
  <c r="J31" i="11"/>
  <c r="BN30" i="11"/>
  <c r="BM30" i="11"/>
  <c r="Z30" i="11"/>
  <c r="N30" i="11"/>
  <c r="J30" i="11"/>
  <c r="BM29" i="11"/>
  <c r="S29" i="11"/>
  <c r="J29" i="11"/>
  <c r="BM27" i="11"/>
  <c r="BR25" i="11"/>
  <c r="BQ25" i="11"/>
  <c r="BP25" i="11"/>
  <c r="BN25" i="11"/>
  <c r="BM25" i="11"/>
  <c r="BN24" i="11"/>
  <c r="BM24" i="11"/>
  <c r="BM23" i="11"/>
  <c r="BM16" i="11"/>
  <c r="BM15" i="11"/>
  <c r="BM13" i="11"/>
  <c r="BN12" i="11"/>
  <c r="BM12" i="11"/>
  <c r="BM1" i="11"/>
  <c r="BM27" i="6"/>
  <c r="BN36" i="6"/>
  <c r="BN35" i="6"/>
  <c r="BN34" i="6"/>
  <c r="BN33" i="6"/>
  <c r="BN32" i="6"/>
  <c r="C209" i="10"/>
  <c r="C2" i="10"/>
  <c r="C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C119" i="10"/>
  <c r="C120" i="10"/>
  <c r="C121" i="10"/>
  <c r="C122" i="10"/>
  <c r="C123"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C150" i="10"/>
  <c r="C151" i="10"/>
  <c r="C152" i="10"/>
  <c r="C153" i="10"/>
  <c r="C154" i="10"/>
  <c r="C155" i="10"/>
  <c r="C156" i="10"/>
  <c r="C157" i="10"/>
  <c r="C158" i="10"/>
  <c r="C159" i="10"/>
  <c r="C160" i="10"/>
  <c r="C161" i="10"/>
  <c r="C162" i="10"/>
  <c r="C163" i="10"/>
  <c r="C164" i="10"/>
  <c r="C165" i="10"/>
  <c r="C166" i="10"/>
  <c r="C167" i="10"/>
  <c r="C168" i="10"/>
  <c r="C169" i="10"/>
  <c r="C170" i="10"/>
  <c r="C171" i="10"/>
  <c r="C172" i="10"/>
  <c r="C173" i="10"/>
  <c r="C174" i="10"/>
  <c r="C175" i="10"/>
  <c r="C176" i="10"/>
  <c r="C177" i="10"/>
  <c r="C178" i="10"/>
  <c r="C179" i="10"/>
  <c r="C180" i="10"/>
  <c r="C181" i="10"/>
  <c r="C182" i="10"/>
  <c r="C183" i="10"/>
  <c r="C184" i="10"/>
  <c r="C185" i="10"/>
  <c r="C186" i="10"/>
  <c r="C187" i="10"/>
  <c r="C188" i="10"/>
  <c r="C189" i="10"/>
  <c r="C190" i="10"/>
  <c r="C191" i="10"/>
  <c r="C192" i="10"/>
  <c r="C193" i="10"/>
  <c r="C194" i="10"/>
  <c r="C195" i="10"/>
  <c r="C196" i="10"/>
  <c r="C197" i="10"/>
  <c r="C198" i="10"/>
  <c r="C199" i="10"/>
  <c r="C200" i="10"/>
  <c r="C201" i="10"/>
  <c r="C202" i="10"/>
  <c r="C203" i="10"/>
  <c r="C204" i="10"/>
  <c r="C205" i="10"/>
  <c r="C206" i="10"/>
  <c r="C207" i="10"/>
  <c r="C208" i="10"/>
  <c r="C210" i="10"/>
  <c r="C211" i="10"/>
  <c r="C212" i="10"/>
  <c r="C213" i="10"/>
  <c r="C214" i="10"/>
  <c r="C215" i="10"/>
  <c r="C216" i="10"/>
  <c r="C217" i="10"/>
  <c r="C218" i="10"/>
  <c r="C219" i="10"/>
  <c r="C220" i="10"/>
  <c r="C221" i="10"/>
  <c r="C222" i="10"/>
  <c r="C223" i="10"/>
  <c r="C224" i="10"/>
  <c r="C225" i="10"/>
  <c r="C226" i="10"/>
  <c r="C227" i="10"/>
  <c r="C228" i="10"/>
  <c r="C229" i="10"/>
  <c r="C230" i="10"/>
  <c r="C231" i="10"/>
  <c r="C232" i="10"/>
  <c r="C233" i="10"/>
  <c r="C234" i="10"/>
  <c r="C235" i="10"/>
  <c r="C236" i="10"/>
  <c r="C237" i="10"/>
  <c r="C238" i="10"/>
  <c r="C239" i="10"/>
  <c r="C240" i="10"/>
  <c r="C241" i="10"/>
  <c r="C242" i="10"/>
  <c r="C243" i="10"/>
  <c r="C244" i="10"/>
  <c r="C245" i="10"/>
  <c r="C246" i="10"/>
  <c r="C247" i="10"/>
  <c r="C248" i="10"/>
  <c r="C249" i="10"/>
  <c r="C250" i="10"/>
  <c r="C251" i="10"/>
  <c r="C252" i="10"/>
  <c r="C253" i="10"/>
  <c r="C254" i="10"/>
  <c r="C255" i="10"/>
  <c r="C256" i="10"/>
  <c r="C257" i="10"/>
  <c r="C258" i="10"/>
  <c r="C259" i="10"/>
  <c r="C260" i="10"/>
  <c r="C261" i="10"/>
  <c r="C262" i="10"/>
  <c r="C263" i="10"/>
  <c r="C264" i="10"/>
  <c r="C265" i="10"/>
  <c r="C266" i="10"/>
  <c r="C267" i="10"/>
  <c r="C268" i="10"/>
  <c r="C269" i="10"/>
  <c r="C270" i="10"/>
  <c r="C271" i="10"/>
  <c r="C272" i="10"/>
  <c r="C273" i="10"/>
  <c r="C274" i="10"/>
  <c r="C275" i="10"/>
  <c r="C276" i="10"/>
  <c r="C277" i="10"/>
  <c r="C278" i="10"/>
  <c r="C279" i="10"/>
  <c r="C280" i="10"/>
  <c r="C281" i="10"/>
  <c r="C282" i="10"/>
  <c r="C283" i="10"/>
  <c r="C284" i="10"/>
  <c r="C285" i="10"/>
  <c r="C286" i="10"/>
  <c r="C287" i="10"/>
  <c r="C288" i="10"/>
  <c r="C289" i="10"/>
  <c r="C290" i="10"/>
  <c r="C291" i="10"/>
  <c r="C292" i="10"/>
  <c r="C293" i="10"/>
  <c r="C294" i="10"/>
  <c r="C295" i="10"/>
  <c r="C296" i="10"/>
  <c r="C297" i="10"/>
  <c r="C298" i="10"/>
  <c r="C299" i="10"/>
  <c r="C300" i="10"/>
  <c r="C301" i="10"/>
  <c r="C302" i="10"/>
  <c r="C303" i="10"/>
  <c r="C304" i="10"/>
  <c r="C305" i="10"/>
  <c r="C306" i="10"/>
  <c r="C307" i="10"/>
  <c r="C308" i="10"/>
  <c r="C309" i="10"/>
  <c r="C310" i="10"/>
  <c r="C311" i="10"/>
  <c r="C312" i="10"/>
  <c r="C313" i="10"/>
  <c r="C314" i="10"/>
  <c r="C315" i="10"/>
  <c r="C316" i="10"/>
  <c r="C317" i="10"/>
  <c r="C318" i="10"/>
  <c r="C319" i="10"/>
  <c r="C320" i="10"/>
  <c r="C321" i="10"/>
  <c r="C322" i="10"/>
  <c r="C323" i="10"/>
  <c r="C324" i="10"/>
  <c r="C325" i="10"/>
  <c r="C326" i="10"/>
  <c r="C327" i="10"/>
  <c r="C328" i="10"/>
  <c r="C329" i="10"/>
  <c r="C330" i="10"/>
  <c r="C331" i="10"/>
  <c r="C332" i="10"/>
  <c r="C333" i="10"/>
  <c r="C334" i="10"/>
  <c r="C335" i="10"/>
  <c r="C336" i="10"/>
  <c r="C337" i="10"/>
  <c r="C338" i="10"/>
  <c r="C339" i="10"/>
  <c r="C340" i="10"/>
  <c r="C341" i="10"/>
  <c r="C342" i="10"/>
  <c r="C343" i="10"/>
  <c r="C344" i="10"/>
  <c r="C345" i="10"/>
  <c r="C346" i="10"/>
  <c r="C347" i="10"/>
  <c r="C348" i="10"/>
  <c r="C349" i="10"/>
  <c r="C350" i="10"/>
  <c r="C351" i="10"/>
  <c r="C352" i="10"/>
  <c r="C353" i="10"/>
  <c r="C354" i="10"/>
  <c r="C355" i="10"/>
  <c r="C356" i="10"/>
  <c r="C357" i="10"/>
  <c r="C358" i="10"/>
  <c r="C359" i="10"/>
  <c r="C360" i="10"/>
  <c r="C361" i="10"/>
  <c r="C362" i="10"/>
  <c r="C363" i="10"/>
  <c r="C364" i="10"/>
  <c r="C365" i="10"/>
  <c r="C366" i="10"/>
  <c r="C367" i="10"/>
  <c r="C368" i="10"/>
  <c r="C369" i="10"/>
  <c r="C370" i="10"/>
  <c r="C371" i="10"/>
  <c r="C372" i="10"/>
  <c r="C373" i="10"/>
  <c r="C374" i="10"/>
  <c r="C375" i="10"/>
  <c r="C376" i="10"/>
  <c r="C377" i="10"/>
  <c r="C378" i="10"/>
  <c r="C379" i="10"/>
  <c r="C380" i="10"/>
  <c r="C381" i="10"/>
  <c r="C382" i="10"/>
  <c r="C383" i="10"/>
  <c r="C384" i="10"/>
  <c r="C385" i="10"/>
  <c r="C386" i="10"/>
  <c r="C387" i="10"/>
  <c r="C388" i="10"/>
  <c r="C389" i="10"/>
  <c r="C390" i="10"/>
  <c r="C391" i="10"/>
  <c r="C392" i="10"/>
  <c r="C393" i="10"/>
  <c r="C394" i="10"/>
  <c r="C395" i="10"/>
  <c r="C396" i="10"/>
  <c r="C397" i="10"/>
  <c r="C398" i="10"/>
  <c r="C399" i="10"/>
  <c r="C400" i="10"/>
  <c r="C401" i="10"/>
  <c r="C402" i="10"/>
  <c r="C403" i="10"/>
  <c r="C404" i="10"/>
  <c r="C405" i="10"/>
  <c r="C406" i="10"/>
  <c r="C407" i="10"/>
  <c r="C408" i="10"/>
  <c r="C409" i="10"/>
  <c r="C410" i="10"/>
  <c r="C411" i="10"/>
  <c r="C412" i="10"/>
  <c r="C413" i="10"/>
  <c r="C414" i="10"/>
  <c r="C415" i="10"/>
  <c r="C416" i="10"/>
  <c r="C417" i="10"/>
  <c r="C418" i="10"/>
  <c r="C419" i="10"/>
  <c r="C420" i="10"/>
  <c r="C421" i="10"/>
  <c r="C422" i="10"/>
  <c r="C423" i="10"/>
  <c r="C424" i="10"/>
  <c r="C425" i="10"/>
  <c r="C426" i="10"/>
  <c r="C427" i="10"/>
  <c r="C428" i="10"/>
  <c r="C429" i="10"/>
  <c r="C430" i="10"/>
  <c r="C431" i="10"/>
  <c r="C432" i="10"/>
  <c r="C433" i="10"/>
  <c r="C434" i="10"/>
  <c r="C435" i="10"/>
  <c r="C436" i="10"/>
  <c r="C437" i="10"/>
  <c r="C438" i="10"/>
  <c r="C439" i="10"/>
  <c r="C440" i="10"/>
  <c r="C441" i="10"/>
  <c r="C442" i="10"/>
  <c r="C443" i="10"/>
  <c r="C444" i="10"/>
  <c r="C445" i="10"/>
  <c r="C446" i="10"/>
  <c r="C447" i="10"/>
  <c r="C448" i="10"/>
  <c r="C449" i="10"/>
  <c r="C450" i="10"/>
  <c r="C451" i="10"/>
  <c r="C452" i="10"/>
  <c r="C453" i="10"/>
  <c r="C454" i="10"/>
  <c r="C455" i="10"/>
  <c r="C456" i="10"/>
  <c r="C457" i="10"/>
  <c r="C458" i="10"/>
  <c r="C459" i="10"/>
  <c r="C460" i="10"/>
  <c r="C461" i="10"/>
  <c r="C462" i="10"/>
  <c r="C463" i="10"/>
  <c r="C464" i="10"/>
  <c r="C465" i="10"/>
  <c r="C466" i="10"/>
  <c r="C467" i="10"/>
  <c r="C468" i="10"/>
  <c r="C469" i="10"/>
  <c r="C470" i="10"/>
  <c r="C471" i="10"/>
  <c r="C472" i="10"/>
  <c r="C473" i="10"/>
  <c r="C474" i="10"/>
  <c r="C475" i="10"/>
  <c r="C476" i="10"/>
  <c r="C477" i="10"/>
  <c r="C478" i="10"/>
  <c r="C479" i="10"/>
  <c r="C480" i="10"/>
  <c r="C481" i="10"/>
  <c r="C482" i="10"/>
  <c r="C483" i="10"/>
  <c r="C484" i="10"/>
  <c r="C485" i="10"/>
  <c r="C486" i="10"/>
  <c r="C487" i="10"/>
  <c r="C488" i="10"/>
  <c r="C489" i="10"/>
  <c r="C490" i="10"/>
  <c r="C491" i="10"/>
  <c r="C492" i="10"/>
  <c r="C493" i="10"/>
  <c r="C494" i="10"/>
  <c r="C495" i="10"/>
  <c r="C496" i="10"/>
  <c r="C497" i="10"/>
  <c r="C498" i="10"/>
  <c r="C499" i="10"/>
  <c r="C500" i="10"/>
  <c r="C501" i="10"/>
  <c r="C502" i="10"/>
  <c r="C503" i="10"/>
  <c r="C504" i="10"/>
  <c r="C505" i="10"/>
  <c r="C506" i="10"/>
  <c r="C507" i="10"/>
  <c r="C508" i="10"/>
  <c r="C509" i="10"/>
  <c r="C510" i="10"/>
  <c r="C511" i="10"/>
  <c r="C512" i="10"/>
  <c r="C513" i="10"/>
  <c r="C514" i="10"/>
  <c r="C515" i="10"/>
  <c r="C516" i="10"/>
  <c r="C517" i="10"/>
  <c r="C518" i="10"/>
  <c r="C519" i="10"/>
  <c r="C520" i="10"/>
  <c r="C521" i="10"/>
  <c r="C522" i="10"/>
  <c r="C523" i="10"/>
  <c r="C524" i="10"/>
  <c r="C525" i="10"/>
  <c r="C526" i="10"/>
  <c r="C527" i="10"/>
  <c r="C528" i="10"/>
  <c r="C529" i="10"/>
  <c r="C530" i="10"/>
  <c r="C531" i="10"/>
  <c r="C532" i="10"/>
  <c r="C533" i="10"/>
  <c r="C534" i="10"/>
  <c r="C535" i="10"/>
  <c r="C536" i="10"/>
  <c r="C537" i="10"/>
  <c r="C538" i="10"/>
  <c r="C539" i="10"/>
  <c r="C540" i="10"/>
  <c r="C541" i="10"/>
  <c r="C542" i="10"/>
  <c r="C543" i="10"/>
  <c r="C544" i="10"/>
  <c r="C545" i="10"/>
  <c r="C546" i="10"/>
  <c r="C547" i="10"/>
  <c r="C548" i="10"/>
  <c r="C549" i="10"/>
  <c r="C550" i="10"/>
  <c r="C551" i="10"/>
  <c r="C552" i="10"/>
  <c r="C553" i="10"/>
  <c r="C554" i="10"/>
  <c r="C555" i="10"/>
  <c r="C556" i="10"/>
  <c r="C557" i="10"/>
  <c r="C558" i="10"/>
  <c r="C559" i="10"/>
  <c r="C560" i="10"/>
  <c r="C561" i="10"/>
  <c r="C562" i="10"/>
  <c r="C563" i="10"/>
  <c r="C564" i="10"/>
  <c r="C565" i="10"/>
  <c r="C566" i="10"/>
  <c r="C567" i="10"/>
  <c r="C568" i="10"/>
  <c r="C569" i="10"/>
  <c r="C570" i="10"/>
  <c r="C571" i="10"/>
  <c r="C572" i="10"/>
  <c r="C573" i="10"/>
  <c r="C574" i="10"/>
  <c r="C575" i="10"/>
  <c r="C576" i="10"/>
  <c r="C577" i="10"/>
  <c r="C578" i="10"/>
  <c r="C579" i="10"/>
  <c r="C580" i="10"/>
  <c r="C581" i="10"/>
  <c r="C582" i="10"/>
  <c r="C583" i="10"/>
  <c r="C584" i="10"/>
  <c r="C585" i="10"/>
  <c r="C586" i="10"/>
  <c r="C587" i="10"/>
  <c r="C588" i="10"/>
  <c r="C589" i="10"/>
  <c r="C590" i="10"/>
  <c r="C591" i="10"/>
  <c r="C592" i="10"/>
  <c r="C593" i="10"/>
  <c r="C594" i="10"/>
  <c r="C595" i="10"/>
  <c r="C596" i="10"/>
  <c r="C597" i="10"/>
  <c r="C598" i="10"/>
  <c r="C599" i="10"/>
  <c r="C600" i="10"/>
  <c r="C601" i="10"/>
  <c r="C602" i="10"/>
  <c r="C603" i="10"/>
  <c r="C604" i="10"/>
  <c r="C605" i="10"/>
  <c r="C606" i="10"/>
  <c r="C607" i="10"/>
  <c r="C608" i="10"/>
  <c r="C609" i="10"/>
  <c r="C610" i="10"/>
  <c r="C611" i="10"/>
  <c r="C612" i="10"/>
  <c r="C613" i="10"/>
  <c r="C614" i="10"/>
  <c r="C615" i="10"/>
  <c r="C616" i="10"/>
  <c r="C617" i="10"/>
  <c r="C618" i="10"/>
  <c r="C619" i="10"/>
  <c r="C620" i="10"/>
  <c r="C621" i="10"/>
  <c r="C622" i="10"/>
  <c r="C623" i="10"/>
  <c r="C624" i="10"/>
  <c r="C625" i="10"/>
  <c r="C626" i="10"/>
  <c r="C627" i="10"/>
  <c r="C628" i="10"/>
  <c r="C629" i="10"/>
  <c r="C630" i="10"/>
  <c r="C631" i="10"/>
  <c r="C632" i="10"/>
  <c r="C633" i="10"/>
  <c r="C634" i="10"/>
  <c r="C635" i="10"/>
  <c r="C636" i="10"/>
  <c r="C637" i="10"/>
  <c r="C638" i="10"/>
  <c r="C639" i="10"/>
  <c r="C640" i="10"/>
  <c r="C641" i="10"/>
  <c r="C642" i="10"/>
  <c r="C643" i="10"/>
  <c r="C644" i="10"/>
  <c r="C645" i="10"/>
  <c r="C646" i="10"/>
  <c r="C647" i="10"/>
  <c r="C648" i="10"/>
  <c r="C649" i="10"/>
  <c r="C650" i="10"/>
  <c r="C651" i="10"/>
  <c r="C652" i="10"/>
  <c r="C653" i="10"/>
  <c r="C654" i="10"/>
  <c r="C655" i="10"/>
  <c r="C656" i="10"/>
  <c r="C657" i="10"/>
  <c r="C658" i="10"/>
  <c r="C659" i="10"/>
  <c r="C660" i="10"/>
  <c r="C661" i="10"/>
  <c r="C662" i="10"/>
  <c r="C663" i="10"/>
  <c r="C664" i="10"/>
  <c r="C665" i="10"/>
  <c r="C666" i="10"/>
  <c r="C667" i="10"/>
  <c r="C668" i="10"/>
  <c r="C669" i="10"/>
  <c r="C670" i="10"/>
  <c r="C671" i="10"/>
  <c r="C672" i="10"/>
  <c r="C673" i="10"/>
  <c r="C674" i="10"/>
  <c r="C675" i="10"/>
  <c r="C676" i="10"/>
  <c r="C677" i="10"/>
  <c r="C678" i="10"/>
  <c r="C679" i="10"/>
  <c r="C680" i="10"/>
  <c r="C681" i="10"/>
  <c r="C682" i="10"/>
  <c r="C683" i="10"/>
  <c r="C684" i="10"/>
  <c r="C685" i="10"/>
  <c r="C686" i="10"/>
  <c r="C687" i="10"/>
  <c r="C688" i="10"/>
  <c r="C689" i="10"/>
  <c r="C690" i="10"/>
  <c r="C691" i="10"/>
  <c r="C692" i="10"/>
  <c r="C693" i="10"/>
  <c r="C694" i="10"/>
  <c r="C695" i="10"/>
  <c r="C696" i="10"/>
  <c r="C697" i="10"/>
  <c r="N30" i="6" l="1"/>
  <c r="BM36" i="6"/>
  <c r="BM35" i="6"/>
  <c r="BM34" i="6"/>
  <c r="BM33" i="6"/>
  <c r="BM32" i="6"/>
  <c r="Z30" i="6"/>
  <c r="BN30" i="6" l="1"/>
  <c r="BM30" i="6"/>
  <c r="BM118" i="6"/>
  <c r="BM117" i="6"/>
  <c r="BM43" i="6"/>
  <c r="BV287" i="6" l="1"/>
  <c r="BU287" i="6"/>
  <c r="BT287" i="6"/>
  <c r="BS287" i="6"/>
  <c r="BR287" i="6"/>
  <c r="BQ287" i="6"/>
  <c r="BP287" i="6"/>
  <c r="BO287" i="6"/>
  <c r="BN287" i="6"/>
  <c r="BM287" i="6"/>
  <c r="BV286" i="6"/>
  <c r="BU286" i="6"/>
  <c r="BT286" i="6"/>
  <c r="BS286" i="6"/>
  <c r="BR286" i="6"/>
  <c r="BQ286" i="6"/>
  <c r="BP286" i="6"/>
  <c r="BO286" i="6"/>
  <c r="BN286" i="6"/>
  <c r="BM286" i="6"/>
  <c r="BP285" i="6"/>
  <c r="BO285" i="6"/>
  <c r="BN285" i="6"/>
  <c r="BM285" i="6"/>
  <c r="BM277" i="6"/>
  <c r="BV275" i="6"/>
  <c r="BU275" i="6"/>
  <c r="BT275" i="6"/>
  <c r="BS275" i="6"/>
  <c r="BR275" i="6"/>
  <c r="BQ275" i="6"/>
  <c r="BP275" i="6"/>
  <c r="BO275" i="6"/>
  <c r="BN275" i="6"/>
  <c r="BM275" i="6"/>
  <c r="BV274" i="6"/>
  <c r="BU274" i="6"/>
  <c r="BT274" i="6"/>
  <c r="BS274" i="6"/>
  <c r="BR274" i="6"/>
  <c r="BQ274" i="6"/>
  <c r="BP274" i="6"/>
  <c r="BO274" i="6"/>
  <c r="BN274" i="6"/>
  <c r="BM274" i="6"/>
  <c r="BP273" i="6"/>
  <c r="BO273" i="6"/>
  <c r="BN273" i="6"/>
  <c r="BM273" i="6"/>
  <c r="BM265" i="6"/>
  <c r="BV263" i="6"/>
  <c r="BU263" i="6"/>
  <c r="BT263" i="6"/>
  <c r="BS263" i="6"/>
  <c r="BR263" i="6"/>
  <c r="BQ263" i="6"/>
  <c r="BP263" i="6"/>
  <c r="BO263" i="6"/>
  <c r="BN263" i="6"/>
  <c r="BM263" i="6"/>
  <c r="BV262" i="6"/>
  <c r="BU262" i="6"/>
  <c r="BT262" i="6"/>
  <c r="BS262" i="6"/>
  <c r="BR262" i="6"/>
  <c r="BQ262" i="6"/>
  <c r="BP262" i="6"/>
  <c r="BO262" i="6"/>
  <c r="BN262" i="6"/>
  <c r="BM262" i="6"/>
  <c r="BP261" i="6"/>
  <c r="BO261" i="6"/>
  <c r="BN261" i="6"/>
  <c r="BM261" i="6"/>
  <c r="BM253" i="6"/>
  <c r="BV251" i="6"/>
  <c r="BU251" i="6"/>
  <c r="BT251" i="6"/>
  <c r="BS251" i="6"/>
  <c r="BR251" i="6"/>
  <c r="BQ251" i="6"/>
  <c r="BP251" i="6"/>
  <c r="BO251" i="6"/>
  <c r="BN251" i="6"/>
  <c r="BM251" i="6"/>
  <c r="BV250" i="6"/>
  <c r="BU250" i="6"/>
  <c r="BT250" i="6"/>
  <c r="BS250" i="6"/>
  <c r="BR250" i="6"/>
  <c r="BQ250" i="6"/>
  <c r="BP250" i="6"/>
  <c r="BO250" i="6"/>
  <c r="BN250" i="6"/>
  <c r="BM250" i="6"/>
  <c r="BP249" i="6"/>
  <c r="BO249" i="6"/>
  <c r="BN249" i="6"/>
  <c r="BM249" i="6"/>
  <c r="BM241" i="6"/>
  <c r="BV239" i="6"/>
  <c r="BU239" i="6"/>
  <c r="BT239" i="6"/>
  <c r="BS239" i="6"/>
  <c r="BR239" i="6"/>
  <c r="BQ239" i="6"/>
  <c r="BP239" i="6"/>
  <c r="BO239" i="6"/>
  <c r="BN239" i="6"/>
  <c r="BM239" i="6"/>
  <c r="BV238" i="6"/>
  <c r="BU238" i="6"/>
  <c r="BT238" i="6"/>
  <c r="BS238" i="6"/>
  <c r="BR238" i="6"/>
  <c r="BQ238" i="6"/>
  <c r="BP238" i="6"/>
  <c r="BO238" i="6"/>
  <c r="BN238" i="6"/>
  <c r="BM238" i="6"/>
  <c r="BP237" i="6"/>
  <c r="BO237" i="6"/>
  <c r="BN237" i="6"/>
  <c r="BM237" i="6"/>
  <c r="BM229" i="6"/>
  <c r="BV227" i="6"/>
  <c r="BU227" i="6"/>
  <c r="BT227" i="6"/>
  <c r="BS227" i="6"/>
  <c r="BR227" i="6"/>
  <c r="BQ227" i="6"/>
  <c r="BP227" i="6"/>
  <c r="BO227" i="6"/>
  <c r="BN227" i="6"/>
  <c r="BM227" i="6"/>
  <c r="BV226" i="6"/>
  <c r="BU226" i="6"/>
  <c r="BT226" i="6"/>
  <c r="BS226" i="6"/>
  <c r="BR226" i="6"/>
  <c r="BQ226" i="6"/>
  <c r="BP226" i="6"/>
  <c r="BO226" i="6"/>
  <c r="BN226" i="6"/>
  <c r="BM226" i="6"/>
  <c r="BP225" i="6"/>
  <c r="BO225" i="6"/>
  <c r="BN225" i="6"/>
  <c r="BM225" i="6"/>
  <c r="BM217" i="6"/>
  <c r="BV215" i="6"/>
  <c r="BU215" i="6"/>
  <c r="BT215" i="6"/>
  <c r="BS215" i="6"/>
  <c r="BR215" i="6"/>
  <c r="BQ215" i="6"/>
  <c r="BP215" i="6"/>
  <c r="BO215" i="6"/>
  <c r="BN215" i="6"/>
  <c r="BM215" i="6"/>
  <c r="BV214" i="6"/>
  <c r="BU214" i="6"/>
  <c r="BT214" i="6"/>
  <c r="BS214" i="6"/>
  <c r="BR214" i="6"/>
  <c r="BQ214" i="6"/>
  <c r="BP214" i="6"/>
  <c r="BO214" i="6"/>
  <c r="BN214" i="6"/>
  <c r="BM214" i="6"/>
  <c r="BP213" i="6"/>
  <c r="BO213" i="6"/>
  <c r="BN213" i="6"/>
  <c r="BM213" i="6"/>
  <c r="BM205" i="6"/>
  <c r="BV203" i="6"/>
  <c r="BU203" i="6"/>
  <c r="BT203" i="6"/>
  <c r="BS203" i="6"/>
  <c r="BR203" i="6"/>
  <c r="BQ203" i="6"/>
  <c r="BP203" i="6"/>
  <c r="BO203" i="6"/>
  <c r="BN203" i="6"/>
  <c r="BM203" i="6"/>
  <c r="BV202" i="6"/>
  <c r="BU202" i="6"/>
  <c r="BT202" i="6"/>
  <c r="BS202" i="6"/>
  <c r="BR202" i="6"/>
  <c r="BQ202" i="6"/>
  <c r="BP202" i="6"/>
  <c r="BO202" i="6"/>
  <c r="BN202" i="6"/>
  <c r="BM202" i="6"/>
  <c r="BP201" i="6"/>
  <c r="BO201" i="6"/>
  <c r="BN201" i="6"/>
  <c r="BM201" i="6"/>
  <c r="BM193" i="6"/>
  <c r="BV191" i="6"/>
  <c r="BU191" i="6"/>
  <c r="BT191" i="6"/>
  <c r="BS191" i="6"/>
  <c r="BR191" i="6"/>
  <c r="BQ191" i="6"/>
  <c r="BP191" i="6"/>
  <c r="BO191" i="6"/>
  <c r="BN191" i="6"/>
  <c r="BM191" i="6"/>
  <c r="BV190" i="6"/>
  <c r="BU190" i="6"/>
  <c r="BT190" i="6"/>
  <c r="BS190" i="6"/>
  <c r="BR190" i="6"/>
  <c r="BQ190" i="6"/>
  <c r="BP190" i="6"/>
  <c r="BO190" i="6"/>
  <c r="BN190" i="6"/>
  <c r="BM190" i="6"/>
  <c r="BP189" i="6"/>
  <c r="BO189" i="6"/>
  <c r="BN189" i="6"/>
  <c r="BM189" i="6"/>
  <c r="BM181" i="6"/>
  <c r="BV179" i="6"/>
  <c r="BU179" i="6"/>
  <c r="BT179" i="6"/>
  <c r="BS179" i="6"/>
  <c r="BR179" i="6"/>
  <c r="BQ179" i="6"/>
  <c r="BP179" i="6"/>
  <c r="BO179" i="6"/>
  <c r="BN179" i="6"/>
  <c r="BM179" i="6"/>
  <c r="BV178" i="6"/>
  <c r="BU178" i="6"/>
  <c r="BT178" i="6"/>
  <c r="BS178" i="6"/>
  <c r="BR178" i="6"/>
  <c r="BQ178" i="6"/>
  <c r="BP178" i="6"/>
  <c r="BO178" i="6"/>
  <c r="BN178" i="6"/>
  <c r="BM178" i="6"/>
  <c r="BP177" i="6"/>
  <c r="BO177" i="6"/>
  <c r="BN177" i="6"/>
  <c r="BM177" i="6"/>
  <c r="BM169" i="6"/>
  <c r="BV167" i="6"/>
  <c r="BU167" i="6"/>
  <c r="BT167" i="6"/>
  <c r="BS167" i="6"/>
  <c r="BR167" i="6"/>
  <c r="BQ167" i="6"/>
  <c r="BP167" i="6"/>
  <c r="BO167" i="6"/>
  <c r="BN167" i="6"/>
  <c r="BM167" i="6"/>
  <c r="BV166" i="6"/>
  <c r="BU166" i="6"/>
  <c r="BT166" i="6"/>
  <c r="BS166" i="6"/>
  <c r="BR166" i="6"/>
  <c r="BQ166" i="6"/>
  <c r="BP166" i="6"/>
  <c r="BO166" i="6"/>
  <c r="BN166" i="6"/>
  <c r="BM166" i="6"/>
  <c r="BP165" i="6"/>
  <c r="BO165" i="6"/>
  <c r="BN165" i="6"/>
  <c r="BM165" i="6"/>
  <c r="BM157" i="6"/>
  <c r="BV155" i="6"/>
  <c r="BU155" i="6"/>
  <c r="BT155" i="6"/>
  <c r="BS155" i="6"/>
  <c r="BR155" i="6"/>
  <c r="BQ155" i="6"/>
  <c r="BP155" i="6"/>
  <c r="BO155" i="6"/>
  <c r="BN155" i="6"/>
  <c r="BM155" i="6"/>
  <c r="BV154" i="6"/>
  <c r="BU154" i="6"/>
  <c r="BT154" i="6"/>
  <c r="BS154" i="6"/>
  <c r="BR154" i="6"/>
  <c r="BQ154" i="6"/>
  <c r="BP154" i="6"/>
  <c r="BO154" i="6"/>
  <c r="BN154" i="6"/>
  <c r="BM154" i="6"/>
  <c r="BP153" i="6"/>
  <c r="BO153" i="6"/>
  <c r="BN153" i="6"/>
  <c r="BM153" i="6"/>
  <c r="BM145" i="6"/>
  <c r="BV143" i="6"/>
  <c r="BU143" i="6"/>
  <c r="BT143" i="6"/>
  <c r="BS143" i="6"/>
  <c r="BR143" i="6"/>
  <c r="BQ143" i="6"/>
  <c r="BP143" i="6"/>
  <c r="BO143" i="6"/>
  <c r="BN143" i="6"/>
  <c r="BM143" i="6"/>
  <c r="BV142" i="6"/>
  <c r="BU142" i="6"/>
  <c r="BT142" i="6"/>
  <c r="BS142" i="6"/>
  <c r="BR142" i="6"/>
  <c r="BQ142" i="6"/>
  <c r="BP142" i="6"/>
  <c r="BO142" i="6"/>
  <c r="BN142" i="6"/>
  <c r="BM142" i="6"/>
  <c r="BP141" i="6"/>
  <c r="BO141" i="6"/>
  <c r="BN141" i="6"/>
  <c r="BM141" i="6"/>
  <c r="BM133" i="6"/>
  <c r="BV131" i="6"/>
  <c r="BU131" i="6"/>
  <c r="BT131" i="6"/>
  <c r="BS131" i="6"/>
  <c r="BR131" i="6"/>
  <c r="BQ131" i="6"/>
  <c r="BP131" i="6"/>
  <c r="BO131" i="6"/>
  <c r="BN131" i="6"/>
  <c r="BM131" i="6"/>
  <c r="BV130" i="6"/>
  <c r="BU130" i="6"/>
  <c r="BT130" i="6"/>
  <c r="BS130" i="6"/>
  <c r="BR130" i="6"/>
  <c r="BQ130" i="6"/>
  <c r="BP130" i="6"/>
  <c r="BO130" i="6"/>
  <c r="BN130" i="6"/>
  <c r="BM130" i="6"/>
  <c r="BP129" i="6"/>
  <c r="BO129" i="6"/>
  <c r="BN129" i="6"/>
  <c r="BM129" i="6"/>
  <c r="BM121" i="6"/>
  <c r="BV119" i="6"/>
  <c r="BU119" i="6"/>
  <c r="BT119" i="6"/>
  <c r="BS119" i="6"/>
  <c r="BR119" i="6"/>
  <c r="BQ119" i="6"/>
  <c r="BP119" i="6"/>
  <c r="BO119" i="6"/>
  <c r="BN119" i="6"/>
  <c r="BM119" i="6"/>
  <c r="BV118" i="6"/>
  <c r="BU118" i="6"/>
  <c r="BT118" i="6"/>
  <c r="BS118" i="6"/>
  <c r="BR118" i="6"/>
  <c r="BQ118" i="6"/>
  <c r="BP118" i="6"/>
  <c r="BO118" i="6"/>
  <c r="BN118" i="6"/>
  <c r="BP117" i="6"/>
  <c r="BO117" i="6"/>
  <c r="BN117" i="6"/>
  <c r="BM109" i="6"/>
  <c r="BV107" i="6"/>
  <c r="BU107" i="6"/>
  <c r="BT107" i="6"/>
  <c r="BS107" i="6"/>
  <c r="BR107" i="6"/>
  <c r="BQ107" i="6"/>
  <c r="BP107" i="6"/>
  <c r="BO107" i="6"/>
  <c r="BN107" i="6"/>
  <c r="BM107" i="6"/>
  <c r="BV106" i="6"/>
  <c r="BU106" i="6"/>
  <c r="BT106" i="6"/>
  <c r="BS106" i="6"/>
  <c r="BR106" i="6"/>
  <c r="BQ106" i="6"/>
  <c r="BP106" i="6"/>
  <c r="BO106" i="6"/>
  <c r="BN106" i="6"/>
  <c r="BM106" i="6"/>
  <c r="BP105" i="6"/>
  <c r="BO105" i="6"/>
  <c r="BN105" i="6"/>
  <c r="BM105" i="6"/>
  <c r="BM97" i="6"/>
  <c r="BV95" i="6"/>
  <c r="BU95" i="6"/>
  <c r="BT95" i="6"/>
  <c r="BS95" i="6"/>
  <c r="BR95" i="6"/>
  <c r="BQ95" i="6"/>
  <c r="BP95" i="6"/>
  <c r="BO95" i="6"/>
  <c r="BN95" i="6"/>
  <c r="BM95" i="6"/>
  <c r="BV94" i="6"/>
  <c r="BU94" i="6"/>
  <c r="BT94" i="6"/>
  <c r="BS94" i="6"/>
  <c r="BR94" i="6"/>
  <c r="BQ94" i="6"/>
  <c r="BP94" i="6"/>
  <c r="BO94" i="6"/>
  <c r="BN94" i="6"/>
  <c r="BM94" i="6"/>
  <c r="BP93" i="6"/>
  <c r="BO93" i="6"/>
  <c r="BN93" i="6"/>
  <c r="BM93" i="6"/>
  <c r="BM85" i="6"/>
  <c r="BV83" i="6"/>
  <c r="BU83" i="6"/>
  <c r="BT83" i="6"/>
  <c r="BS83" i="6"/>
  <c r="BR83" i="6"/>
  <c r="BQ83" i="6"/>
  <c r="BP83" i="6"/>
  <c r="BO83" i="6"/>
  <c r="BN83" i="6"/>
  <c r="BM83" i="6"/>
  <c r="BV82" i="6"/>
  <c r="BU82" i="6"/>
  <c r="BT82" i="6"/>
  <c r="BS82" i="6"/>
  <c r="BR82" i="6"/>
  <c r="BQ82" i="6"/>
  <c r="BP82" i="6"/>
  <c r="BO82" i="6"/>
  <c r="BN82" i="6"/>
  <c r="BM82" i="6"/>
  <c r="BP81" i="6"/>
  <c r="BO81" i="6"/>
  <c r="BN81" i="6"/>
  <c r="BM81" i="6"/>
  <c r="BM73" i="6"/>
  <c r="BM61" i="6"/>
  <c r="A2" i="8"/>
  <c r="D2" i="8" s="1"/>
  <c r="A3" i="8"/>
  <c r="D3" i="8" s="1"/>
  <c r="A4" i="8"/>
  <c r="D4" i="8" s="1"/>
  <c r="A5" i="8"/>
  <c r="D5" i="8" s="1"/>
  <c r="A6" i="8"/>
  <c r="D6" i="8" s="1"/>
  <c r="A7" i="8"/>
  <c r="D7" i="8" s="1"/>
  <c r="A8" i="8"/>
  <c r="D8" i="8" s="1"/>
  <c r="A9" i="8"/>
  <c r="D9" i="8" s="1"/>
  <c r="C9" i="8" s="1"/>
  <c r="A10" i="8"/>
  <c r="D10" i="8" s="1"/>
  <c r="C10" i="8" s="1"/>
  <c r="A11" i="8"/>
  <c r="D11" i="8" s="1"/>
  <c r="C11" i="8" s="1"/>
  <c r="A12" i="8"/>
  <c r="D12" i="8" s="1"/>
  <c r="C12" i="8" s="1"/>
  <c r="A13" i="8"/>
  <c r="D13" i="8" s="1"/>
  <c r="C13" i="8" s="1"/>
  <c r="A14" i="8"/>
  <c r="D14" i="8" s="1"/>
  <c r="C14" i="8" s="1"/>
  <c r="A15" i="8"/>
  <c r="D15" i="8" s="1"/>
  <c r="C15" i="8" s="1"/>
  <c r="A16" i="8"/>
  <c r="D16" i="8" s="1"/>
  <c r="C16" i="8" s="1"/>
  <c r="A17" i="8"/>
  <c r="D17" i="8" s="1"/>
  <c r="C17" i="8" s="1"/>
  <c r="A18" i="8"/>
  <c r="D18" i="8" s="1"/>
  <c r="C18" i="8" s="1"/>
  <c r="A19" i="8"/>
  <c r="D19" i="8" s="1"/>
  <c r="C19" i="8" s="1"/>
  <c r="A20" i="8"/>
  <c r="D20" i="8" s="1"/>
  <c r="C20" i="8" s="1"/>
  <c r="A21" i="8"/>
  <c r="D21" i="8" s="1"/>
  <c r="C21" i="8" s="1"/>
  <c r="A22" i="8"/>
  <c r="D22" i="8" s="1"/>
  <c r="C22" i="8" s="1"/>
  <c r="A23" i="8"/>
  <c r="D23" i="8" s="1"/>
  <c r="C23" i="8" s="1"/>
  <c r="A24" i="8"/>
  <c r="D24" i="8" s="1"/>
  <c r="C24" i="8" s="1"/>
  <c r="A25" i="8"/>
  <c r="D25" i="8" s="1"/>
  <c r="C25" i="8" s="1"/>
  <c r="A26" i="8"/>
  <c r="D26" i="8" s="1"/>
  <c r="C26" i="8" s="1"/>
  <c r="A27" i="8"/>
  <c r="D27" i="8" s="1"/>
  <c r="C27" i="8" s="1"/>
  <c r="A28" i="8"/>
  <c r="D28" i="8" s="1"/>
  <c r="C28" i="8" s="1"/>
  <c r="A29" i="8"/>
  <c r="D29" i="8" s="1"/>
  <c r="C29" i="8" s="1"/>
  <c r="A30" i="8"/>
  <c r="D30" i="8" s="1"/>
  <c r="C30" i="8" s="1"/>
  <c r="A31" i="8"/>
  <c r="D31" i="8" s="1"/>
  <c r="C31" i="8" s="1"/>
  <c r="A32" i="8"/>
  <c r="D32" i="8" s="1"/>
  <c r="C32" i="8" s="1"/>
  <c r="A33" i="8"/>
  <c r="D33" i="8" s="1"/>
  <c r="C33" i="8" s="1"/>
  <c r="A34" i="8"/>
  <c r="D34" i="8" s="1"/>
  <c r="C34" i="8" s="1"/>
  <c r="A35" i="8"/>
  <c r="D35" i="8" s="1"/>
  <c r="C35" i="8" s="1"/>
  <c r="A36" i="8"/>
  <c r="D36" i="8" s="1"/>
  <c r="C36" i="8" s="1"/>
  <c r="A37" i="8"/>
  <c r="D37" i="8" s="1"/>
  <c r="C37" i="8" s="1"/>
  <c r="A38" i="8"/>
  <c r="D38" i="8" s="1"/>
  <c r="C38" i="8" s="1"/>
  <c r="A39" i="8"/>
  <c r="D39" i="8" s="1"/>
  <c r="C39" i="8" s="1"/>
  <c r="A40" i="8"/>
  <c r="D40" i="8" s="1"/>
  <c r="C40" i="8" s="1"/>
  <c r="A41" i="8"/>
  <c r="D41" i="8" s="1"/>
  <c r="C41" i="8" s="1"/>
  <c r="A42" i="8"/>
  <c r="D42" i="8" s="1"/>
  <c r="C42" i="8" s="1"/>
  <c r="A43" i="8"/>
  <c r="D43" i="8" s="1"/>
  <c r="C43" i="8" s="1"/>
  <c r="A44" i="8"/>
  <c r="D44" i="8" s="1"/>
  <c r="C44" i="8" s="1"/>
  <c r="A45" i="8"/>
  <c r="D45" i="8" s="1"/>
  <c r="C45" i="8" s="1"/>
  <c r="A46" i="8"/>
  <c r="D46" i="8" s="1"/>
  <c r="C46" i="8" s="1"/>
  <c r="A47" i="8"/>
  <c r="D47" i="8" s="1"/>
  <c r="C47" i="8" s="1"/>
  <c r="A48" i="8"/>
  <c r="D48" i="8" s="1"/>
  <c r="C48" i="8" s="1"/>
  <c r="A49" i="8"/>
  <c r="D49" i="8" s="1"/>
  <c r="C49" i="8" s="1"/>
  <c r="A50" i="8"/>
  <c r="D50" i="8" s="1"/>
  <c r="C50" i="8" s="1"/>
  <c r="A51" i="8"/>
  <c r="D51" i="8" s="1"/>
  <c r="C51" i="8" s="1"/>
  <c r="A52" i="8"/>
  <c r="D52" i="8" s="1"/>
  <c r="C52" i="8" s="1"/>
  <c r="A53" i="8"/>
  <c r="D53" i="8" s="1"/>
  <c r="C53" i="8" s="1"/>
  <c r="A54" i="8"/>
  <c r="D54" i="8" s="1"/>
  <c r="C54" i="8" s="1"/>
  <c r="A55" i="8"/>
  <c r="D55" i="8" s="1"/>
  <c r="C55" i="8" s="1"/>
  <c r="A56" i="8"/>
  <c r="D56" i="8" s="1"/>
  <c r="C56" i="8" s="1"/>
  <c r="A57" i="8"/>
  <c r="D57" i="8" s="1"/>
  <c r="C57" i="8" s="1"/>
  <c r="A58" i="8"/>
  <c r="D58" i="8" s="1"/>
  <c r="C58" i="8" s="1"/>
  <c r="A59" i="8"/>
  <c r="D59" i="8" s="1"/>
  <c r="C59" i="8" s="1"/>
  <c r="A60" i="8"/>
  <c r="D60" i="8" s="1"/>
  <c r="C60" i="8" s="1"/>
  <c r="A61" i="8"/>
  <c r="D61" i="8" s="1"/>
  <c r="C61" i="8" s="1"/>
  <c r="A62" i="8"/>
  <c r="D62" i="8" s="1"/>
  <c r="C62" i="8" s="1"/>
  <c r="A63" i="8"/>
  <c r="D63" i="8" s="1"/>
  <c r="C63" i="8" s="1"/>
  <c r="A64" i="8"/>
  <c r="D64" i="8" s="1"/>
  <c r="C64" i="8" s="1"/>
  <c r="A65" i="8"/>
  <c r="D65" i="8" s="1"/>
  <c r="C65" i="8" s="1"/>
  <c r="A66" i="8"/>
  <c r="D66" i="8" s="1"/>
  <c r="C66" i="8" s="1"/>
  <c r="A67" i="8"/>
  <c r="D67" i="8" s="1"/>
  <c r="C67" i="8" s="1"/>
  <c r="A68" i="8"/>
  <c r="D68" i="8" s="1"/>
  <c r="C68" i="8" s="1"/>
  <c r="A69" i="8"/>
  <c r="D69" i="8" s="1"/>
  <c r="C69" i="8" s="1"/>
  <c r="A70" i="8"/>
  <c r="D70" i="8" s="1"/>
  <c r="C70" i="8" s="1"/>
  <c r="A71" i="8"/>
  <c r="D71" i="8" s="1"/>
  <c r="C71" i="8" s="1"/>
  <c r="A72" i="8"/>
  <c r="D72" i="8" s="1"/>
  <c r="C72" i="8" s="1"/>
  <c r="A73" i="8"/>
  <c r="D73" i="8" s="1"/>
  <c r="C73" i="8" s="1"/>
  <c r="A74" i="8"/>
  <c r="D74" i="8" s="1"/>
  <c r="C74" i="8" s="1"/>
  <c r="A75" i="8"/>
  <c r="D75" i="8" s="1"/>
  <c r="C75" i="8" s="1"/>
  <c r="A76" i="8"/>
  <c r="D76" i="8" s="1"/>
  <c r="C76" i="8" s="1"/>
  <c r="A77" i="8"/>
  <c r="D77" i="8" s="1"/>
  <c r="C77" i="8" s="1"/>
  <c r="A78" i="8"/>
  <c r="D78" i="8" s="1"/>
  <c r="C78" i="8" s="1"/>
  <c r="A79" i="8"/>
  <c r="D79" i="8" s="1"/>
  <c r="C79" i="8" s="1"/>
  <c r="A80" i="8"/>
  <c r="D80" i="8" s="1"/>
  <c r="C80" i="8" s="1"/>
  <c r="A81" i="8"/>
  <c r="D81" i="8" s="1"/>
  <c r="C81" i="8" s="1"/>
  <c r="A82" i="8"/>
  <c r="D82" i="8" s="1"/>
  <c r="C82" i="8" s="1"/>
  <c r="A83" i="8"/>
  <c r="D83" i="8" s="1"/>
  <c r="C83" i="8" s="1"/>
  <c r="A84" i="8"/>
  <c r="D84" i="8" s="1"/>
  <c r="C84" i="8" s="1"/>
  <c r="A85" i="8"/>
  <c r="D85" i="8" s="1"/>
  <c r="C85" i="8" s="1"/>
  <c r="A86" i="8"/>
  <c r="D86" i="8" s="1"/>
  <c r="C86" i="8" s="1"/>
  <c r="A87" i="8"/>
  <c r="D87" i="8" s="1"/>
  <c r="C87" i="8" s="1"/>
  <c r="A88" i="8"/>
  <c r="D88" i="8" s="1"/>
  <c r="C88" i="8" s="1"/>
  <c r="A89" i="8"/>
  <c r="D89" i="8" s="1"/>
  <c r="C89" i="8" s="1"/>
  <c r="A90" i="8"/>
  <c r="D90" i="8" s="1"/>
  <c r="C90" i="8" s="1"/>
  <c r="A91" i="8"/>
  <c r="D91" i="8" s="1"/>
  <c r="C91" i="8" s="1"/>
  <c r="A92" i="8"/>
  <c r="D92" i="8" s="1"/>
  <c r="C92" i="8" s="1"/>
  <c r="A93" i="8"/>
  <c r="D93" i="8" s="1"/>
  <c r="C93" i="8" s="1"/>
  <c r="A94" i="8"/>
  <c r="D94" i="8" s="1"/>
  <c r="C94" i="8" s="1"/>
  <c r="A95" i="8"/>
  <c r="D95" i="8" s="1"/>
  <c r="C95" i="8" s="1"/>
  <c r="A96" i="8"/>
  <c r="D96" i="8" s="1"/>
  <c r="C96" i="8" s="1"/>
  <c r="A97" i="8"/>
  <c r="D97" i="8" s="1"/>
  <c r="C97" i="8" s="1"/>
  <c r="A98" i="8"/>
  <c r="D98" i="8" s="1"/>
  <c r="C98" i="8" s="1"/>
  <c r="A99" i="8"/>
  <c r="D99" i="8" s="1"/>
  <c r="C99" i="8" s="1"/>
  <c r="A100" i="8"/>
  <c r="D100" i="8" s="1"/>
  <c r="A101" i="8"/>
  <c r="D101" i="8" s="1"/>
  <c r="A102" i="8"/>
  <c r="D102" i="8" s="1"/>
  <c r="A103" i="8"/>
  <c r="D103" i="8" s="1"/>
  <c r="A104" i="8"/>
  <c r="D104" i="8" s="1"/>
  <c r="A105" i="8"/>
  <c r="D105" i="8" s="1"/>
  <c r="A106" i="8"/>
  <c r="D106" i="8" s="1"/>
  <c r="A107" i="8"/>
  <c r="D107" i="8" s="1"/>
  <c r="A108" i="8"/>
  <c r="D108" i="8" s="1"/>
  <c r="A109" i="8"/>
  <c r="D109" i="8" s="1"/>
  <c r="A110" i="8"/>
  <c r="D110" i="8" s="1"/>
  <c r="C110" i="8" s="1"/>
  <c r="A111" i="8"/>
  <c r="D111" i="8" s="1"/>
  <c r="C111" i="8" s="1"/>
  <c r="A112" i="8"/>
  <c r="D112" i="8" s="1"/>
  <c r="C112" i="8" s="1"/>
  <c r="A113" i="8"/>
  <c r="D113" i="8" s="1"/>
  <c r="C113" i="8" s="1"/>
  <c r="A114" i="8"/>
  <c r="D114" i="8" s="1"/>
  <c r="A115" i="8"/>
  <c r="D115" i="8" s="1"/>
  <c r="A116" i="8"/>
  <c r="D116" i="8" s="1"/>
  <c r="A117" i="8"/>
  <c r="D117" i="8" s="1"/>
  <c r="A118" i="8"/>
  <c r="D118" i="8" s="1"/>
  <c r="A119" i="8"/>
  <c r="D119" i="8" s="1"/>
  <c r="A120" i="8"/>
  <c r="D120" i="8" s="1"/>
  <c r="A121" i="8"/>
  <c r="D121" i="8" s="1"/>
  <c r="A122" i="8"/>
  <c r="D122" i="8" s="1"/>
  <c r="A123" i="8"/>
  <c r="D123" i="8" s="1"/>
  <c r="A124" i="8"/>
  <c r="D124" i="8" s="1"/>
  <c r="C124" i="8" s="1"/>
  <c r="A125" i="8"/>
  <c r="D125" i="8" s="1"/>
  <c r="C125" i="8" s="1"/>
  <c r="A126" i="8"/>
  <c r="D126" i="8" s="1"/>
  <c r="C126" i="8" s="1"/>
  <c r="A127" i="8"/>
  <c r="D127" i="8" s="1"/>
  <c r="C127" i="8" s="1"/>
  <c r="A128" i="8"/>
  <c r="D128" i="8" s="1"/>
  <c r="A129" i="8"/>
  <c r="D129" i="8" s="1"/>
  <c r="A130" i="8"/>
  <c r="D130" i="8" s="1"/>
  <c r="A131" i="8"/>
  <c r="D131" i="8" s="1"/>
  <c r="A132" i="8"/>
  <c r="D132" i="8" s="1"/>
  <c r="A133" i="8"/>
  <c r="D133" i="8" s="1"/>
  <c r="A134" i="8"/>
  <c r="D134" i="8" s="1"/>
  <c r="A135" i="8"/>
  <c r="D135" i="8" s="1"/>
  <c r="A136" i="8"/>
  <c r="D136" i="8" s="1"/>
  <c r="A137" i="8"/>
  <c r="D137" i="8" s="1"/>
  <c r="A138" i="8"/>
  <c r="D138" i="8" s="1"/>
  <c r="C138" i="8" s="1"/>
  <c r="A139" i="8"/>
  <c r="D139" i="8" s="1"/>
  <c r="C139" i="8" s="1"/>
  <c r="A140" i="8"/>
  <c r="D140" i="8" s="1"/>
  <c r="C140" i="8" s="1"/>
  <c r="A141" i="8"/>
  <c r="D141" i="8" s="1"/>
  <c r="C141" i="8" s="1"/>
  <c r="A142" i="8"/>
  <c r="D142" i="8" s="1"/>
  <c r="C142" i="8" s="1"/>
  <c r="A143" i="8"/>
  <c r="D143" i="8" s="1"/>
  <c r="C143" i="8" s="1"/>
  <c r="A144" i="8"/>
  <c r="D144" i="8" s="1"/>
  <c r="C144" i="8" s="1"/>
  <c r="A145" i="8"/>
  <c r="D145" i="8" s="1"/>
  <c r="C145" i="8" s="1"/>
  <c r="A146" i="8"/>
  <c r="D146" i="8" s="1"/>
  <c r="C146" i="8" s="1"/>
  <c r="A147" i="8"/>
  <c r="D147" i="8" s="1"/>
  <c r="C147" i="8" s="1"/>
  <c r="A148" i="8"/>
  <c r="D148" i="8" s="1"/>
  <c r="C148" i="8" s="1"/>
  <c r="A149" i="8"/>
  <c r="D149" i="8" s="1"/>
  <c r="C149" i="8" s="1"/>
  <c r="A150" i="8"/>
  <c r="D150" i="8" s="1"/>
  <c r="C150" i="8" s="1"/>
  <c r="A151" i="8"/>
  <c r="D151" i="8" s="1"/>
  <c r="C151" i="8" s="1"/>
  <c r="A152" i="8"/>
  <c r="D152" i="8" s="1"/>
  <c r="C152" i="8" s="1"/>
  <c r="A153" i="8"/>
  <c r="D153" i="8" s="1"/>
  <c r="C153" i="8" s="1"/>
  <c r="A154" i="8"/>
  <c r="D154" i="8" s="1"/>
  <c r="C154" i="8" s="1"/>
  <c r="A155" i="8"/>
  <c r="D155" i="8" s="1"/>
  <c r="C155" i="8" s="1"/>
  <c r="A156" i="8"/>
  <c r="D156" i="8" s="1"/>
  <c r="C156" i="8" s="1"/>
  <c r="A157" i="8"/>
  <c r="D157" i="8" s="1"/>
  <c r="C157" i="8" s="1"/>
  <c r="A158" i="8"/>
  <c r="D158" i="8" s="1"/>
  <c r="C158" i="8" s="1"/>
  <c r="A159" i="8"/>
  <c r="D159" i="8" s="1"/>
  <c r="C159" i="8" s="1"/>
  <c r="A160" i="8"/>
  <c r="D160" i="8" s="1"/>
  <c r="C160" i="8" s="1"/>
  <c r="A161" i="8"/>
  <c r="D161" i="8" s="1"/>
  <c r="C161" i="8" s="1"/>
  <c r="A162" i="8"/>
  <c r="D162" i="8" s="1"/>
  <c r="C162" i="8" s="1"/>
  <c r="A163" i="8"/>
  <c r="D163" i="8" s="1"/>
  <c r="C163" i="8" s="1"/>
  <c r="A164" i="8"/>
  <c r="D164" i="8" s="1"/>
  <c r="C164" i="8" s="1"/>
  <c r="A165" i="8"/>
  <c r="D165" i="8" s="1"/>
  <c r="C165" i="8" s="1"/>
  <c r="A166" i="8"/>
  <c r="D166" i="8" s="1"/>
  <c r="C166" i="8" s="1"/>
  <c r="A167" i="8"/>
  <c r="D167" i="8" s="1"/>
  <c r="C167" i="8" s="1"/>
  <c r="A168" i="8"/>
  <c r="D168" i="8" s="1"/>
  <c r="C168" i="8" s="1"/>
  <c r="A169" i="8"/>
  <c r="D169" i="8" s="1"/>
  <c r="C169" i="8" s="1"/>
  <c r="A170" i="8"/>
  <c r="D170" i="8" s="1"/>
  <c r="C170" i="8" s="1"/>
  <c r="A171" i="8"/>
  <c r="D171" i="8" s="1"/>
  <c r="C171" i="8" s="1"/>
  <c r="A172" i="8"/>
  <c r="D172" i="8" s="1"/>
  <c r="C172" i="8" s="1"/>
  <c r="A173" i="8"/>
  <c r="D173" i="8" s="1"/>
  <c r="C173" i="8" s="1"/>
  <c r="A174" i="8"/>
  <c r="D174" i="8" s="1"/>
  <c r="C174" i="8" s="1"/>
  <c r="A175" i="8"/>
  <c r="D175" i="8" s="1"/>
  <c r="C175" i="8" s="1"/>
  <c r="A176" i="8"/>
  <c r="D176" i="8" s="1"/>
  <c r="C176" i="8" s="1"/>
  <c r="A177" i="8"/>
  <c r="D177" i="8" s="1"/>
  <c r="C177" i="8" s="1"/>
  <c r="A178" i="8"/>
  <c r="D178" i="8" s="1"/>
  <c r="C178" i="8" s="1"/>
  <c r="A179" i="8"/>
  <c r="D179" i="8" s="1"/>
  <c r="C179" i="8" s="1"/>
  <c r="A180" i="8"/>
  <c r="D180" i="8" s="1"/>
  <c r="C180" i="8" s="1"/>
  <c r="A181" i="8"/>
  <c r="D181" i="8" s="1"/>
  <c r="C181" i="8" s="1"/>
  <c r="A182" i="8"/>
  <c r="D182" i="8" s="1"/>
  <c r="C182" i="8" s="1"/>
  <c r="A183" i="8"/>
  <c r="D183" i="8" s="1"/>
  <c r="C183" i="8" s="1"/>
  <c r="A184" i="8"/>
  <c r="D184" i="8" s="1"/>
  <c r="C184" i="8" s="1"/>
  <c r="A185" i="8"/>
  <c r="D185" i="8" s="1"/>
  <c r="C185" i="8" s="1"/>
  <c r="A186" i="8"/>
  <c r="D186" i="8" s="1"/>
  <c r="C186" i="8" s="1"/>
  <c r="A187" i="8"/>
  <c r="D187" i="8" s="1"/>
  <c r="C187" i="8" s="1"/>
  <c r="A188" i="8"/>
  <c r="D188" i="8" s="1"/>
  <c r="C188" i="8" s="1"/>
  <c r="A189" i="8"/>
  <c r="D189" i="8" s="1"/>
  <c r="C189" i="8" s="1"/>
  <c r="A190" i="8"/>
  <c r="D190" i="8" s="1"/>
  <c r="C190" i="8" s="1"/>
  <c r="A191" i="8"/>
  <c r="D191" i="8" s="1"/>
  <c r="C191" i="8" s="1"/>
  <c r="A192" i="8"/>
  <c r="D192" i="8" s="1"/>
  <c r="C192" i="8" s="1"/>
  <c r="A193" i="8"/>
  <c r="D193" i="8" s="1"/>
  <c r="C193" i="8" s="1"/>
  <c r="A194" i="8"/>
  <c r="D194" i="8" s="1"/>
  <c r="C194" i="8" s="1"/>
  <c r="A195" i="8"/>
  <c r="D195" i="8" s="1"/>
  <c r="C195" i="8" s="1"/>
  <c r="A196" i="8"/>
  <c r="D196" i="8" s="1"/>
  <c r="C196" i="8" s="1"/>
  <c r="A197" i="8"/>
  <c r="D197" i="8" s="1"/>
  <c r="C197" i="8" s="1"/>
  <c r="A198" i="8"/>
  <c r="D198" i="8" s="1"/>
  <c r="C198" i="8" s="1"/>
  <c r="A199" i="8"/>
  <c r="D199" i="8" s="1"/>
  <c r="C199" i="8" s="1"/>
  <c r="A200" i="8"/>
  <c r="D200" i="8" s="1"/>
  <c r="C200" i="8" s="1"/>
  <c r="A201" i="8"/>
  <c r="D201" i="8" s="1"/>
  <c r="C201" i="8" s="1"/>
  <c r="A202" i="8"/>
  <c r="D202" i="8" s="1"/>
  <c r="C202" i="8" s="1"/>
  <c r="A203" i="8"/>
  <c r="D203" i="8" s="1"/>
  <c r="C203" i="8" s="1"/>
  <c r="A204" i="8"/>
  <c r="D204" i="8" s="1"/>
  <c r="C204" i="8" s="1"/>
  <c r="A205" i="8"/>
  <c r="D205" i="8" s="1"/>
  <c r="C205" i="8" s="1"/>
  <c r="A206" i="8"/>
  <c r="D206" i="8" s="1"/>
  <c r="C206" i="8" s="1"/>
  <c r="A207" i="8"/>
  <c r="D207" i="8" s="1"/>
  <c r="C207" i="8" s="1"/>
  <c r="A208" i="8"/>
  <c r="D208" i="8" s="1"/>
  <c r="C208" i="8" s="1"/>
  <c r="A209" i="8"/>
  <c r="D209" i="8" s="1"/>
  <c r="C209" i="8" s="1"/>
  <c r="A210" i="8"/>
  <c r="D210" i="8" s="1"/>
  <c r="C210" i="8" s="1"/>
  <c r="A211" i="8"/>
  <c r="D211" i="8" s="1"/>
  <c r="C211" i="8" s="1"/>
  <c r="A212" i="8"/>
  <c r="D212" i="8" s="1"/>
  <c r="C212" i="8" s="1"/>
  <c r="A213" i="8"/>
  <c r="D213" i="8" s="1"/>
  <c r="C213" i="8" s="1"/>
  <c r="A214" i="8"/>
  <c r="D214" i="8" s="1"/>
  <c r="C214" i="8" s="1"/>
  <c r="A215" i="8"/>
  <c r="D215" i="8" s="1"/>
  <c r="C215" i="8" s="1"/>
  <c r="A216" i="8"/>
  <c r="D216" i="8" s="1"/>
  <c r="C216" i="8" s="1"/>
  <c r="A217" i="8"/>
  <c r="D217" i="8" s="1"/>
  <c r="C217" i="8" s="1"/>
  <c r="A218" i="8"/>
  <c r="D218" i="8" s="1"/>
  <c r="C218" i="8" s="1"/>
  <c r="A219" i="8"/>
  <c r="D219" i="8" s="1"/>
  <c r="C219" i="8" s="1"/>
  <c r="A220" i="8"/>
  <c r="D220" i="8" s="1"/>
  <c r="C220" i="8" s="1"/>
  <c r="A221" i="8"/>
  <c r="D221" i="8" s="1"/>
  <c r="C221" i="8" s="1"/>
  <c r="A222" i="8"/>
  <c r="D222" i="8" s="1"/>
  <c r="C222" i="8" s="1"/>
  <c r="A223" i="8"/>
  <c r="D223" i="8" s="1"/>
  <c r="C223" i="8" s="1"/>
  <c r="A224" i="8"/>
  <c r="D224" i="8" s="1"/>
  <c r="C224" i="8" s="1"/>
  <c r="A225" i="8"/>
  <c r="D225" i="8" s="1"/>
  <c r="C225" i="8" s="1"/>
  <c r="A226" i="8"/>
  <c r="D226" i="8" s="1"/>
  <c r="C226" i="8" s="1"/>
  <c r="A227" i="8"/>
  <c r="D227" i="8" s="1"/>
  <c r="C227" i="8" s="1"/>
  <c r="A228" i="8"/>
  <c r="D228" i="8" s="1"/>
  <c r="C228" i="8" s="1"/>
  <c r="A229" i="8"/>
  <c r="D229" i="8" s="1"/>
  <c r="C229" i="8" s="1"/>
  <c r="A230" i="8"/>
  <c r="D230" i="8" s="1"/>
  <c r="C230" i="8" s="1"/>
  <c r="A231" i="8"/>
  <c r="D231" i="8" s="1"/>
  <c r="C231" i="8" s="1"/>
  <c r="A232" i="8"/>
  <c r="D232" i="8" s="1"/>
  <c r="C232" i="8" s="1"/>
  <c r="A233" i="8"/>
  <c r="D233" i="8" s="1"/>
  <c r="C233" i="8" s="1"/>
  <c r="A234" i="8"/>
  <c r="D234" i="8" s="1"/>
  <c r="C234" i="8" s="1"/>
  <c r="A235" i="8"/>
  <c r="D235" i="8" s="1"/>
  <c r="C235" i="8" s="1"/>
  <c r="A236" i="8"/>
  <c r="D236" i="8" s="1"/>
  <c r="C236" i="8" s="1"/>
  <c r="A237" i="8"/>
  <c r="D237" i="8" s="1"/>
  <c r="C237" i="8" s="1"/>
  <c r="A238" i="8"/>
  <c r="D238" i="8" s="1"/>
  <c r="C238" i="8" s="1"/>
  <c r="A239" i="8"/>
  <c r="D239" i="8" s="1"/>
  <c r="C239" i="8" s="1"/>
  <c r="A240" i="8"/>
  <c r="D240" i="8" s="1"/>
  <c r="C240" i="8" s="1"/>
  <c r="A241" i="8"/>
  <c r="D241" i="8" s="1"/>
  <c r="C241" i="8" s="1"/>
  <c r="A242" i="8"/>
  <c r="D242" i="8" s="1"/>
  <c r="C242" i="8" s="1"/>
  <c r="A243" i="8"/>
  <c r="D243" i="8" s="1"/>
  <c r="C243" i="8" s="1"/>
  <c r="A244" i="8"/>
  <c r="D244" i="8" s="1"/>
  <c r="C244" i="8" s="1"/>
  <c r="A245" i="8"/>
  <c r="D245" i="8" s="1"/>
  <c r="C245" i="8" s="1"/>
  <c r="A246" i="8"/>
  <c r="D246" i="8" s="1"/>
  <c r="C246" i="8" s="1"/>
  <c r="A247" i="8"/>
  <c r="D247" i="8" s="1"/>
  <c r="C247" i="8" s="1"/>
  <c r="A248" i="8"/>
  <c r="D248" i="8" s="1"/>
  <c r="C248" i="8" s="1"/>
  <c r="A249" i="8"/>
  <c r="D249" i="8" s="1"/>
  <c r="C249" i="8" s="1"/>
  <c r="A250" i="8"/>
  <c r="D250" i="8" s="1"/>
  <c r="C250" i="8" s="1"/>
  <c r="A251" i="8"/>
  <c r="D251" i="8" s="1"/>
  <c r="C251" i="8" s="1"/>
  <c r="A252" i="8"/>
  <c r="D252" i="8" s="1"/>
  <c r="C252" i="8" s="1"/>
  <c r="A253" i="8"/>
  <c r="D253" i="8" s="1"/>
  <c r="C253" i="8" s="1"/>
  <c r="A254" i="8"/>
  <c r="D254" i="8" s="1"/>
  <c r="C254" i="8" s="1"/>
  <c r="A255" i="8"/>
  <c r="D255" i="8" s="1"/>
  <c r="C255" i="8" s="1"/>
  <c r="A256" i="8"/>
  <c r="D256" i="8" s="1"/>
  <c r="C256" i="8" s="1"/>
  <c r="A257" i="8"/>
  <c r="D257" i="8" s="1"/>
  <c r="C257" i="8" s="1"/>
  <c r="A258" i="8"/>
  <c r="D258" i="8" s="1"/>
  <c r="C258" i="8" s="1"/>
  <c r="A259" i="8"/>
  <c r="D259" i="8" s="1"/>
  <c r="C259" i="8" s="1"/>
  <c r="A260" i="8"/>
  <c r="D260" i="8" s="1"/>
  <c r="C260" i="8" s="1"/>
  <c r="A261" i="8"/>
  <c r="D261" i="8" s="1"/>
  <c r="C261" i="8" s="1"/>
  <c r="A262" i="8"/>
  <c r="D262" i="8" s="1"/>
  <c r="C262" i="8" s="1"/>
  <c r="A263" i="8"/>
  <c r="D263" i="8" s="1"/>
  <c r="C263" i="8" s="1"/>
  <c r="A264" i="8"/>
  <c r="D264" i="8" s="1"/>
  <c r="C264" i="8" s="1"/>
  <c r="A265" i="8"/>
  <c r="D265" i="8" s="1"/>
  <c r="C265" i="8" s="1"/>
  <c r="A266" i="8"/>
  <c r="D266" i="8" s="1"/>
  <c r="C266" i="8" s="1"/>
  <c r="A267" i="8"/>
  <c r="D267" i="8" s="1"/>
  <c r="C267" i="8" s="1"/>
  <c r="A268" i="8"/>
  <c r="D268" i="8" s="1"/>
  <c r="C268" i="8" s="1"/>
  <c r="A269" i="8"/>
  <c r="D269" i="8" s="1"/>
  <c r="C269" i="8" s="1"/>
  <c r="A270" i="8"/>
  <c r="D270" i="8" s="1"/>
  <c r="C270" i="8" s="1"/>
  <c r="A271" i="8"/>
  <c r="D271" i="8" s="1"/>
  <c r="C271" i="8" s="1"/>
  <c r="A272" i="8"/>
  <c r="D272" i="8" s="1"/>
  <c r="C272" i="8" s="1"/>
  <c r="A273" i="8"/>
  <c r="D273" i="8" s="1"/>
  <c r="C273" i="8" s="1"/>
  <c r="A274" i="8"/>
  <c r="D274" i="8" s="1"/>
  <c r="C274" i="8" s="1"/>
  <c r="A275" i="8"/>
  <c r="D275" i="8" s="1"/>
  <c r="C275" i="8" s="1"/>
  <c r="A276" i="8"/>
  <c r="D276" i="8" s="1"/>
  <c r="C276" i="8" s="1"/>
  <c r="A277" i="8"/>
  <c r="D277" i="8" s="1"/>
  <c r="C277" i="8" s="1"/>
  <c r="A278" i="8"/>
  <c r="D278" i="8" s="1"/>
  <c r="C278" i="8" s="1"/>
  <c r="A279" i="8"/>
  <c r="D279" i="8" s="1"/>
  <c r="C279" i="8" s="1"/>
  <c r="A280" i="8"/>
  <c r="D280" i="8" s="1"/>
  <c r="C280" i="8" s="1"/>
  <c r="A281" i="8"/>
  <c r="D281" i="8" s="1"/>
  <c r="C281" i="8" s="1"/>
  <c r="B2"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C137" i="8" l="1"/>
  <c r="C136" i="8"/>
  <c r="C135" i="8"/>
  <c r="C134" i="8"/>
  <c r="C133" i="8"/>
  <c r="C132" i="8"/>
  <c r="C131" i="8"/>
  <c r="C130" i="8"/>
  <c r="C128" i="8"/>
  <c r="C119" i="8"/>
  <c r="C118" i="8"/>
  <c r="C117" i="8"/>
  <c r="C129" i="8"/>
  <c r="C109" i="8"/>
  <c r="C123" i="8"/>
  <c r="C122" i="8"/>
  <c r="C121" i="8"/>
  <c r="C120" i="8"/>
  <c r="C102" i="8"/>
  <c r="C116" i="8"/>
  <c r="C115" i="8"/>
  <c r="C114" i="8"/>
  <c r="C108" i="8"/>
  <c r="C107" i="8"/>
  <c r="C106" i="8"/>
  <c r="C105" i="8"/>
  <c r="C104" i="8"/>
  <c r="C101" i="8"/>
  <c r="C103" i="8"/>
  <c r="C5" i="8"/>
  <c r="C8" i="8"/>
  <c r="C100" i="8"/>
  <c r="C6" i="8"/>
  <c r="C7" i="8"/>
  <c r="C4" i="8"/>
  <c r="C3" i="8"/>
  <c r="C2" i="8"/>
  <c r="J2" i="8"/>
  <c r="F37" i="6" s="1"/>
  <c r="F25" i="8" l="1"/>
  <c r="F143" i="8"/>
  <c r="F89" i="8"/>
  <c r="F173" i="8"/>
  <c r="F33" i="8"/>
  <c r="F238" i="8"/>
  <c r="F223" i="8"/>
  <c r="F193" i="8"/>
  <c r="F19" i="8"/>
  <c r="F227" i="8"/>
  <c r="F69" i="8"/>
  <c r="F125" i="8"/>
  <c r="F22" i="8"/>
  <c r="F211" i="8"/>
  <c r="F141" i="8"/>
  <c r="F207" i="8"/>
  <c r="F273" i="8"/>
  <c r="F259" i="8"/>
  <c r="F118" i="8"/>
  <c r="F121" i="8"/>
  <c r="F275" i="8"/>
  <c r="F32" i="8"/>
  <c r="F58" i="8"/>
  <c r="F50" i="8"/>
  <c r="F90" i="8"/>
  <c r="F82" i="8"/>
  <c r="F87" i="8"/>
  <c r="F78" i="8"/>
  <c r="F96" i="8"/>
  <c r="F146" i="8"/>
  <c r="F180" i="8"/>
  <c r="F135" i="8"/>
  <c r="F250" i="8"/>
  <c r="F166" i="8"/>
  <c r="F34" i="8"/>
  <c r="F20" i="8"/>
  <c r="F48" i="8"/>
  <c r="F214" i="8"/>
  <c r="F80" i="8"/>
  <c r="F100" i="8"/>
  <c r="F110" i="8"/>
  <c r="F128" i="8"/>
  <c r="F162" i="8"/>
  <c r="F228" i="8"/>
  <c r="F151" i="8"/>
  <c r="F27" i="8"/>
  <c r="F2" i="8"/>
  <c r="F237" i="8"/>
  <c r="F182" i="8"/>
  <c r="F253" i="8"/>
  <c r="F84" i="8"/>
  <c r="F62" i="8"/>
  <c r="F154" i="8"/>
  <c r="F126" i="8"/>
  <c r="F192" i="8"/>
  <c r="F242" i="8"/>
  <c r="F244" i="8"/>
  <c r="F183" i="8"/>
  <c r="F43" i="8"/>
  <c r="F185" i="8"/>
  <c r="F158" i="8"/>
  <c r="F208" i="8"/>
  <c r="F258" i="8"/>
  <c r="F276" i="8"/>
  <c r="F247" i="8"/>
  <c r="F139" i="8"/>
  <c r="F222" i="8"/>
  <c r="F17" i="8"/>
  <c r="F3" i="8"/>
  <c r="F53" i="8"/>
  <c r="F56" i="8"/>
  <c r="F12" i="8"/>
  <c r="F60" i="8"/>
  <c r="F65" i="8"/>
  <c r="F149" i="8"/>
  <c r="F124" i="8"/>
  <c r="F63" i="8"/>
  <c r="F115" i="8"/>
  <c r="F220" i="8"/>
  <c r="F77" i="8"/>
  <c r="F95" i="8"/>
  <c r="F113" i="8"/>
  <c r="F131" i="8"/>
  <c r="F213" i="8"/>
  <c r="F216" i="8"/>
  <c r="F104" i="8"/>
  <c r="F47" i="8"/>
  <c r="F51" i="8"/>
  <c r="F120" i="8"/>
  <c r="F29" i="8"/>
  <c r="F81" i="8"/>
  <c r="F197" i="8"/>
  <c r="F152" i="8"/>
  <c r="F93" i="8"/>
  <c r="F111" i="8"/>
  <c r="F177" i="8"/>
  <c r="F245" i="8"/>
  <c r="F42" i="8"/>
  <c r="F75" i="8"/>
  <c r="F235" i="8"/>
  <c r="F73" i="8"/>
  <c r="F28" i="8"/>
  <c r="F278" i="8"/>
  <c r="F281" i="8"/>
  <c r="F268" i="8"/>
  <c r="F252" i="8"/>
  <c r="F157" i="8"/>
  <c r="F142" i="8"/>
  <c r="F127" i="8"/>
  <c r="F112" i="8"/>
  <c r="F97" i="8"/>
  <c r="F66" i="8"/>
  <c r="F35" i="8"/>
  <c r="F4" i="8"/>
  <c r="F260" i="8"/>
  <c r="F229" i="8"/>
  <c r="F198" i="8"/>
  <c r="F167" i="8"/>
  <c r="F136" i="8"/>
  <c r="F105" i="8"/>
  <c r="F74" i="8"/>
  <c r="F59" i="8"/>
  <c r="F44" i="8"/>
  <c r="F189" i="8"/>
  <c r="F159" i="8"/>
  <c r="F129" i="8"/>
  <c r="F67" i="8"/>
  <c r="F5" i="8"/>
  <c r="F230" i="8"/>
  <c r="F199" i="8"/>
  <c r="F137" i="8"/>
  <c r="F91" i="8"/>
  <c r="F205" i="8"/>
  <c r="F190" i="8"/>
  <c r="F175" i="8"/>
  <c r="F160" i="8"/>
  <c r="F145" i="8"/>
  <c r="F114" i="8"/>
  <c r="F83" i="8"/>
  <c r="F52" i="8"/>
  <c r="F21" i="8"/>
  <c r="F277" i="8"/>
  <c r="F246" i="8"/>
  <c r="F215" i="8"/>
  <c r="F184" i="8"/>
  <c r="F153" i="8"/>
  <c r="F122" i="8"/>
  <c r="F107" i="8"/>
  <c r="F92" i="8"/>
  <c r="F174" i="8"/>
  <c r="F144" i="8"/>
  <c r="F98" i="8"/>
  <c r="F36" i="8"/>
  <c r="F261" i="8"/>
  <c r="F168" i="8"/>
  <c r="F106" i="8"/>
  <c r="F76" i="8"/>
  <c r="F221" i="8"/>
  <c r="F206" i="8"/>
  <c r="F191" i="8"/>
  <c r="F176" i="8"/>
  <c r="F161" i="8"/>
  <c r="F130" i="8"/>
  <c r="F99" i="8"/>
  <c r="F68" i="8"/>
  <c r="F37" i="8"/>
  <c r="F6" i="8"/>
  <c r="F262" i="8"/>
  <c r="F231" i="8"/>
  <c r="F200" i="8"/>
  <c r="F169" i="8"/>
  <c r="F138" i="8"/>
  <c r="F123" i="8"/>
  <c r="F108" i="8"/>
  <c r="F38" i="8"/>
  <c r="F7" i="8"/>
  <c r="F263" i="8"/>
  <c r="F232" i="8"/>
  <c r="F201" i="8"/>
  <c r="F170" i="8"/>
  <c r="F155" i="8"/>
  <c r="F140" i="8"/>
  <c r="F13" i="8"/>
  <c r="F269" i="8"/>
  <c r="F254" i="8"/>
  <c r="F239" i="8"/>
  <c r="F224" i="8"/>
  <c r="F209" i="8"/>
  <c r="F178" i="8"/>
  <c r="F147" i="8"/>
  <c r="F116" i="8"/>
  <c r="F85" i="8"/>
  <c r="F54" i="8"/>
  <c r="F23" i="8"/>
  <c r="F279" i="8"/>
  <c r="F248" i="8"/>
  <c r="F217" i="8"/>
  <c r="F186" i="8"/>
  <c r="F171" i="8"/>
  <c r="F156" i="8"/>
  <c r="F14" i="8"/>
  <c r="F255" i="8"/>
  <c r="F225" i="8"/>
  <c r="F163" i="8"/>
  <c r="F132" i="8"/>
  <c r="F70" i="8"/>
  <c r="F8" i="8"/>
  <c r="F233" i="8"/>
  <c r="F187" i="8"/>
  <c r="F45" i="8"/>
  <c r="F30" i="8"/>
  <c r="F15" i="8"/>
  <c r="F271" i="8"/>
  <c r="F256" i="8"/>
  <c r="F241" i="8"/>
  <c r="F210" i="8"/>
  <c r="F179" i="8"/>
  <c r="F148" i="8"/>
  <c r="F117" i="8"/>
  <c r="F86" i="8"/>
  <c r="F55" i="8"/>
  <c r="F24" i="8"/>
  <c r="F280" i="8"/>
  <c r="F249" i="8"/>
  <c r="F218" i="8"/>
  <c r="F203" i="8"/>
  <c r="F188" i="8"/>
  <c r="F270" i="8"/>
  <c r="F240" i="8"/>
  <c r="F194" i="8"/>
  <c r="F101" i="8"/>
  <c r="F39" i="8"/>
  <c r="F264" i="8"/>
  <c r="F202" i="8"/>
  <c r="F172" i="8"/>
  <c r="F61" i="8"/>
  <c r="F46" i="8"/>
  <c r="F31" i="8"/>
  <c r="F16" i="8"/>
  <c r="F272" i="8"/>
  <c r="F257" i="8"/>
  <c r="F226" i="8"/>
  <c r="F195" i="8"/>
  <c r="F164" i="8"/>
  <c r="F133" i="8"/>
  <c r="F102" i="8"/>
  <c r="F71" i="8"/>
  <c r="F40" i="8"/>
  <c r="F9" i="8"/>
  <c r="F265" i="8"/>
  <c r="F234" i="8"/>
  <c r="F219" i="8"/>
  <c r="F204" i="8"/>
  <c r="F196" i="8"/>
  <c r="F165" i="8"/>
  <c r="F134" i="8"/>
  <c r="F103" i="8"/>
  <c r="F72" i="8"/>
  <c r="F41" i="8"/>
  <c r="F10" i="8"/>
  <c r="F266" i="8"/>
  <c r="F251" i="8"/>
  <c r="F236" i="8"/>
  <c r="F109" i="8"/>
  <c r="F94" i="8"/>
  <c r="F79" i="8"/>
  <c r="F64" i="8"/>
  <c r="F49" i="8"/>
  <c r="F18" i="8"/>
  <c r="F274" i="8"/>
  <c r="F243" i="8"/>
  <c r="F212" i="8"/>
  <c r="F181" i="8"/>
  <c r="F150" i="8"/>
  <c r="F119" i="8"/>
  <c r="F88" i="8"/>
  <c r="F57" i="8"/>
  <c r="F26" i="8"/>
  <c r="F11" i="8"/>
  <c r="F267" i="8"/>
  <c r="BM37" i="6"/>
  <c r="G2" i="8" l="1"/>
  <c r="G3" i="8"/>
  <c r="BV71" i="6"/>
  <c r="BU71" i="6"/>
  <c r="BT71" i="6"/>
  <c r="BS71" i="6"/>
  <c r="BR71" i="6"/>
  <c r="BQ71" i="6"/>
  <c r="BP71" i="6"/>
  <c r="BO71" i="6"/>
  <c r="BN71" i="6"/>
  <c r="BM71" i="6"/>
  <c r="BV70" i="6"/>
  <c r="BU70" i="6"/>
  <c r="BT70" i="6"/>
  <c r="BS70" i="6"/>
  <c r="BR70" i="6"/>
  <c r="BQ70" i="6"/>
  <c r="BP70" i="6"/>
  <c r="BO70" i="6"/>
  <c r="BN70" i="6"/>
  <c r="BM70" i="6"/>
  <c r="BP69" i="6"/>
  <c r="BO69" i="6"/>
  <c r="BN69" i="6"/>
  <c r="BM69" i="6"/>
  <c r="BV59" i="6"/>
  <c r="BU59" i="6"/>
  <c r="BT59" i="6"/>
  <c r="BS59" i="6"/>
  <c r="BR59" i="6"/>
  <c r="BQ59" i="6"/>
  <c r="BP59" i="6"/>
  <c r="BO59" i="6"/>
  <c r="BN59" i="6"/>
  <c r="BM59" i="6"/>
  <c r="BV58" i="6"/>
  <c r="BU58" i="6"/>
  <c r="BT58" i="6"/>
  <c r="BS58" i="6"/>
  <c r="BR58" i="6"/>
  <c r="BQ58" i="6"/>
  <c r="BP58" i="6"/>
  <c r="BO58" i="6"/>
  <c r="BN58" i="6"/>
  <c r="BM58" i="6"/>
  <c r="BP57" i="6"/>
  <c r="BN57" i="6"/>
  <c r="BO57" i="6"/>
  <c r="BM57" i="6"/>
  <c r="H2" i="8" l="1"/>
  <c r="I2" i="8" s="1"/>
  <c r="S37" i="6" s="1"/>
  <c r="BM29" i="6"/>
  <c r="J31" i="6" l="1"/>
  <c r="J30" i="6"/>
  <c r="S29" i="6"/>
  <c r="J29" i="6"/>
  <c r="BN37" i="6"/>
  <c r="BR25" i="6"/>
  <c r="BQ25" i="6"/>
  <c r="BN25" i="6"/>
  <c r="BM25" i="6"/>
  <c r="BP25" i="6"/>
  <c r="BM15" i="6"/>
  <c r="BN12" i="6"/>
  <c r="BM12" i="6"/>
  <c r="BM13" i="6"/>
  <c r="BN24" i="6"/>
  <c r="BM24" i="6"/>
  <c r="BM23" i="6"/>
  <c r="BM1" i="6"/>
  <c r="BM16" i="6"/>
</calcChain>
</file>

<file path=xl/sharedStrings.xml><?xml version="1.0" encoding="utf-8"?>
<sst xmlns="http://schemas.openxmlformats.org/spreadsheetml/2006/main" count="1785" uniqueCount="956">
  <si>
    <t>申請者</t>
    <rPh sb="0" eb="3">
      <t>シンセイシャ</t>
    </rPh>
    <phoneticPr fontId="1"/>
  </si>
  <si>
    <t>時</t>
    <rPh sb="0" eb="1">
      <t>ジ</t>
    </rPh>
    <phoneticPr fontId="1"/>
  </si>
  <si>
    <t>分</t>
    <rPh sb="0" eb="1">
      <t>フン</t>
    </rPh>
    <phoneticPr fontId="1"/>
  </si>
  <si>
    <t>※</t>
    <phoneticPr fontId="1"/>
  </si>
  <si>
    <t>名</t>
    <rPh sb="0" eb="1">
      <t>メイ</t>
    </rPh>
    <phoneticPr fontId="1"/>
  </si>
  <si>
    <t>）</t>
    <phoneticPr fontId="1"/>
  </si>
  <si>
    <t>円</t>
    <rPh sb="0" eb="1">
      <t>エン</t>
    </rPh>
    <phoneticPr fontId="1"/>
  </si>
  <si>
    <t>単位</t>
    <rPh sb="0" eb="2">
      <t>タンイ</t>
    </rPh>
    <phoneticPr fontId="1"/>
  </si>
  <si>
    <t>～</t>
    <phoneticPr fontId="1"/>
  </si>
  <si>
    <t>担当者名：</t>
    <rPh sb="0" eb="3">
      <t>タントウシャ</t>
    </rPh>
    <rPh sb="3" eb="4">
      <t>メイ</t>
    </rPh>
    <phoneticPr fontId="1"/>
  </si>
  <si>
    <t>来場</t>
    <rPh sb="0" eb="2">
      <t>ライジョウ</t>
    </rPh>
    <phoneticPr fontId="1"/>
  </si>
  <si>
    <t>Web</t>
    <phoneticPr fontId="1"/>
  </si>
  <si>
    <t>ハイブリッド</t>
    <phoneticPr fontId="1"/>
  </si>
  <si>
    <t>Zoom</t>
    <phoneticPr fontId="1"/>
  </si>
  <si>
    <t>Cisco Webex</t>
    <phoneticPr fontId="1"/>
  </si>
  <si>
    <t>Teams</t>
    <phoneticPr fontId="1"/>
  </si>
  <si>
    <t>名義後援</t>
    <rPh sb="0" eb="2">
      <t>メイギ</t>
    </rPh>
    <rPh sb="2" eb="4">
      <t>コウエン</t>
    </rPh>
    <phoneticPr fontId="1"/>
  </si>
  <si>
    <t>共催</t>
    <rPh sb="0" eb="2">
      <t>キョウサイ</t>
    </rPh>
    <phoneticPr fontId="1"/>
  </si>
  <si>
    <t>広報</t>
    <rPh sb="0" eb="2">
      <t>コウホウ</t>
    </rPh>
    <phoneticPr fontId="1"/>
  </si>
  <si>
    <t>その他</t>
    <rPh sb="2" eb="3">
      <t>タ</t>
    </rPh>
    <phoneticPr fontId="1"/>
  </si>
  <si>
    <t>福岡市医師会</t>
    <rPh sb="0" eb="3">
      <t>フクオカシ</t>
    </rPh>
    <rPh sb="3" eb="6">
      <t>イシカイ</t>
    </rPh>
    <phoneticPr fontId="1"/>
  </si>
  <si>
    <t>申 請 書</t>
    <rPh sb="0" eb="1">
      <t>サル</t>
    </rPh>
    <rPh sb="2" eb="3">
      <t>ショウ</t>
    </rPh>
    <rPh sb="4" eb="5">
      <t>ショ</t>
    </rPh>
    <phoneticPr fontId="1"/>
  </si>
  <si>
    <t>下記の学術講演会に関し、次のとおり申請いたします。</t>
    <rPh sb="0" eb="2">
      <t>カキ</t>
    </rPh>
    <rPh sb="3" eb="5">
      <t>ガクジュツ</t>
    </rPh>
    <rPh sb="5" eb="8">
      <t>コウエンカイ</t>
    </rPh>
    <rPh sb="9" eb="10">
      <t>カン</t>
    </rPh>
    <rPh sb="12" eb="13">
      <t>ツギ</t>
    </rPh>
    <rPh sb="17" eb="19">
      <t>シンセイ</t>
    </rPh>
    <phoneticPr fontId="1"/>
  </si>
  <si>
    <t>申請項目：</t>
    <rPh sb="0" eb="2">
      <t>シンセイ</t>
    </rPh>
    <rPh sb="2" eb="4">
      <t>コウモク</t>
    </rPh>
    <phoneticPr fontId="1"/>
  </si>
  <si>
    <t>生涯教育講座</t>
    <rPh sb="0" eb="4">
      <t>ショウガイキョウイク</t>
    </rPh>
    <rPh sb="4" eb="6">
      <t>コウザ</t>
    </rPh>
    <phoneticPr fontId="1"/>
  </si>
  <si>
    <t>入力確認</t>
    <rPh sb="0" eb="2">
      <t>ニュウリョク</t>
    </rPh>
    <rPh sb="2" eb="4">
      <t>カクニン</t>
    </rPh>
    <phoneticPr fontId="1"/>
  </si>
  <si>
    <t>講習会名</t>
    <rPh sb="0" eb="3">
      <t>コウシュウカイ</t>
    </rPh>
    <rPh sb="3" eb="4">
      <t>メイ</t>
    </rPh>
    <phoneticPr fontId="1"/>
  </si>
  <si>
    <t>配信媒体</t>
    <rPh sb="0" eb="2">
      <t>ハイシン</t>
    </rPh>
    <rPh sb="2" eb="4">
      <t>バイタイ</t>
    </rPh>
    <phoneticPr fontId="1"/>
  </si>
  <si>
    <t>（</t>
    <phoneticPr fontId="1"/>
  </si>
  <si>
    <t>開催団体</t>
    <rPh sb="0" eb="2">
      <t>カイサイ</t>
    </rPh>
    <rPh sb="2" eb="4">
      <t>ダンタイ</t>
    </rPh>
    <phoneticPr fontId="1"/>
  </si>
  <si>
    <t>開催日時</t>
    <rPh sb="0" eb="2">
      <t>カイサイ</t>
    </rPh>
    <rPh sb="2" eb="4">
      <t>ニチジ</t>
    </rPh>
    <phoneticPr fontId="1"/>
  </si>
  <si>
    <t>(</t>
    <phoneticPr fontId="1"/>
  </si>
  <si>
    <t>)</t>
    <phoneticPr fontId="1"/>
  </si>
  <si>
    <t>1.生涯教育講座</t>
    <rPh sb="2" eb="6">
      <t>ショウガイキョウイク</t>
    </rPh>
    <rPh sb="6" eb="8">
      <t>コウザ</t>
    </rPh>
    <phoneticPr fontId="1"/>
  </si>
  <si>
    <t>4.広報</t>
    <rPh sb="2" eb="4">
      <t>コウホウ</t>
    </rPh>
    <phoneticPr fontId="1"/>
  </si>
  <si>
    <t>5.その他</t>
    <rPh sb="4" eb="5">
      <t>タ</t>
    </rPh>
    <phoneticPr fontId="1"/>
  </si>
  <si>
    <t>2.共催</t>
    <rPh sb="2" eb="3">
      <t>トモ</t>
    </rPh>
    <rPh sb="3" eb="4">
      <t>サイ</t>
    </rPh>
    <phoneticPr fontId="1"/>
  </si>
  <si>
    <t>3.名義後援</t>
    <phoneticPr fontId="1"/>
  </si>
  <si>
    <t>〒</t>
    <phoneticPr fontId="1"/>
  </si>
  <si>
    <t>-</t>
    <phoneticPr fontId="1"/>
  </si>
  <si>
    <t>(所在地)</t>
    <rPh sb="1" eb="4">
      <t>ショザイチ</t>
    </rPh>
    <phoneticPr fontId="1"/>
  </si>
  <si>
    <t>(会場名)</t>
    <rPh sb="1" eb="4">
      <t>カイジョウメイ</t>
    </rPh>
    <phoneticPr fontId="1"/>
  </si>
  <si>
    <t>TEL:</t>
    <phoneticPr fontId="1"/>
  </si>
  <si>
    <t>※来場型上限人数：</t>
    <rPh sb="1" eb="3">
      <t>ライジョウ</t>
    </rPh>
    <rPh sb="3" eb="4">
      <t>ガタ</t>
    </rPh>
    <rPh sb="4" eb="6">
      <t>ジョウゲン</t>
    </rPh>
    <rPh sb="6" eb="8">
      <t>ニンズウ</t>
    </rPh>
    <phoneticPr fontId="1"/>
  </si>
  <si>
    <t>参加方式</t>
    <rPh sb="0" eb="2">
      <t>サンカ</t>
    </rPh>
    <rPh sb="2" eb="4">
      <t>ホウシキ</t>
    </rPh>
    <phoneticPr fontId="1"/>
  </si>
  <si>
    <t>自由参加</t>
    <rPh sb="0" eb="4">
      <t>ジユウサンカ</t>
    </rPh>
    <phoneticPr fontId="1"/>
  </si>
  <si>
    <t>予約制</t>
    <rPh sb="0" eb="3">
      <t>ヨヤクセイ</t>
    </rPh>
    <phoneticPr fontId="1"/>
  </si>
  <si>
    <t>合計単位</t>
    <rPh sb="0" eb="2">
      <t>ゴウケイ</t>
    </rPh>
    <rPh sb="2" eb="4">
      <t>タンイ</t>
    </rPh>
    <phoneticPr fontId="1"/>
  </si>
  <si>
    <t>合計ｶﾘｷｭﾗﾑｺｰﾄﾞ</t>
    <rPh sb="0" eb="2">
      <t>ゴウケイ</t>
    </rPh>
    <phoneticPr fontId="1"/>
  </si>
  <si>
    <t>有料</t>
    <rPh sb="0" eb="2">
      <t>ユウリョウ</t>
    </rPh>
    <phoneticPr fontId="1"/>
  </si>
  <si>
    <t>無料</t>
    <rPh sb="0" eb="2">
      <t>ムリョウ</t>
    </rPh>
    <phoneticPr fontId="1"/>
  </si>
  <si>
    <t>開催場所
(配信場所)</t>
    <rPh sb="0" eb="2">
      <t>カイサイ</t>
    </rPh>
    <rPh sb="2" eb="4">
      <t>バショ</t>
    </rPh>
    <phoneticPr fontId="1"/>
  </si>
  <si>
    <t>申込先(※ﾒｰｶｰ名不可)：</t>
    <rPh sb="0" eb="3">
      <t>モウシコミ</t>
    </rPh>
    <rPh sb="9" eb="10">
      <t>メイ</t>
    </rPh>
    <rPh sb="10" eb="12">
      <t>フカ</t>
    </rPh>
    <phoneticPr fontId="1"/>
  </si>
  <si>
    <t>URL：</t>
    <phoneticPr fontId="1"/>
  </si>
  <si>
    <t>ﾒｰﾙ：</t>
    <phoneticPr fontId="1"/>
  </si>
  <si>
    <t>生涯教育講座等の申請は、原則として開催日の２ヵ月前までとなっております。期限を</t>
    <phoneticPr fontId="1"/>
  </si>
  <si>
    <t>過ぎますと、週報にて広報できない場合がありますので厳守されますようお願いします。</t>
    <phoneticPr fontId="1"/>
  </si>
  <si>
    <t>備　考</t>
    <rPh sb="0" eb="1">
      <t>ビ</t>
    </rPh>
    <rPh sb="2" eb="3">
      <t>コウ</t>
    </rPh>
    <phoneticPr fontId="1"/>
  </si>
  <si>
    <t>【演題 1】</t>
    <rPh sb="1" eb="3">
      <t>エンダイ</t>
    </rPh>
    <phoneticPr fontId="1"/>
  </si>
  <si>
    <t>演題名１</t>
    <rPh sb="0" eb="3">
      <t>エンダイメイ</t>
    </rPh>
    <phoneticPr fontId="1"/>
  </si>
  <si>
    <t>演題名２</t>
    <rPh sb="0" eb="3">
      <t>エンダイメイ</t>
    </rPh>
    <phoneticPr fontId="1"/>
  </si>
  <si>
    <t>講 師 名</t>
    <rPh sb="0" eb="1">
      <t>コウ</t>
    </rPh>
    <rPh sb="2" eb="3">
      <t>シ</t>
    </rPh>
    <rPh sb="4" eb="5">
      <t>ナ</t>
    </rPh>
    <phoneticPr fontId="1"/>
  </si>
  <si>
    <t>単　位</t>
    <phoneticPr fontId="1"/>
  </si>
  <si>
    <t>時　間</t>
    <rPh sb="0" eb="1">
      <t>トキ</t>
    </rPh>
    <rPh sb="2" eb="3">
      <t>アイダ</t>
    </rPh>
    <phoneticPr fontId="1"/>
  </si>
  <si>
    <t>講師肩書</t>
    <rPh sb="0" eb="2">
      <t>コウシ</t>
    </rPh>
    <rPh sb="2" eb="4">
      <t>カタガキ</t>
    </rPh>
    <phoneticPr fontId="1"/>
  </si>
  <si>
    <t>【演題 2】</t>
    <phoneticPr fontId="1"/>
  </si>
  <si>
    <t>【演題 3】</t>
    <phoneticPr fontId="1"/>
  </si>
  <si>
    <t>【演題 4】</t>
    <phoneticPr fontId="1"/>
  </si>
  <si>
    <t>【演題 5】</t>
    <phoneticPr fontId="1"/>
  </si>
  <si>
    <t>【演題 6】</t>
    <phoneticPr fontId="1"/>
  </si>
  <si>
    <t>【演題 7】</t>
    <phoneticPr fontId="1"/>
  </si>
  <si>
    <t>【演題 8】</t>
    <phoneticPr fontId="1"/>
  </si>
  <si>
    <t>【演題 9】</t>
    <phoneticPr fontId="1"/>
  </si>
  <si>
    <t>【演題10】</t>
    <phoneticPr fontId="1"/>
  </si>
  <si>
    <t>【演題11】</t>
    <phoneticPr fontId="1"/>
  </si>
  <si>
    <t>【演題12】</t>
    <phoneticPr fontId="1"/>
  </si>
  <si>
    <t>【演題13】</t>
    <phoneticPr fontId="1"/>
  </si>
  <si>
    <t>【演題14】</t>
    <phoneticPr fontId="1"/>
  </si>
  <si>
    <t>【演題15】</t>
    <phoneticPr fontId="1"/>
  </si>
  <si>
    <t>【演題16】</t>
    <phoneticPr fontId="1"/>
  </si>
  <si>
    <t>【演題17】</t>
    <phoneticPr fontId="1"/>
  </si>
  <si>
    <t>【演題18】</t>
    <phoneticPr fontId="1"/>
  </si>
  <si>
    <t>【演題19】</t>
    <phoneticPr fontId="1"/>
  </si>
  <si>
    <t>【演題20】</t>
    <phoneticPr fontId="1"/>
  </si>
  <si>
    <t>CC</t>
    <phoneticPr fontId="1"/>
  </si>
  <si>
    <t>単位</t>
    <rPh sb="0" eb="2">
      <t>タンイ</t>
    </rPh>
    <phoneticPr fontId="1"/>
  </si>
  <si>
    <t>単位合計</t>
    <rPh sb="0" eb="2">
      <t>タンイ</t>
    </rPh>
    <rPh sb="2" eb="4">
      <t>ゴウケイ</t>
    </rPh>
    <phoneticPr fontId="1"/>
  </si>
  <si>
    <t>・入力項目の順番の指定方法</t>
    <rPh sb="1" eb="3">
      <t>ニュウリョク</t>
    </rPh>
    <rPh sb="3" eb="5">
      <t>コウモク</t>
    </rPh>
    <rPh sb="6" eb="8">
      <t>ジュンバン</t>
    </rPh>
    <rPh sb="9" eb="11">
      <t>シテイ</t>
    </rPh>
    <rPh sb="11" eb="13">
      <t>ホウホウ</t>
    </rPh>
    <phoneticPr fontId="1"/>
  </si>
  <si>
    <t>ここをリクック</t>
    <phoneticPr fontId="1"/>
  </si>
  <si>
    <t>③「Enter」または「Tab」で次の入力項目へ移動することができます。</t>
    <rPh sb="17" eb="18">
      <t>ツギ</t>
    </rPh>
    <rPh sb="19" eb="21">
      <t>ニュウリョク</t>
    </rPh>
    <rPh sb="21" eb="23">
      <t>コウモク</t>
    </rPh>
    <rPh sb="24" eb="26">
      <t>イドウ</t>
    </rPh>
    <phoneticPr fontId="1"/>
  </si>
  <si>
    <t>①Excel画面左上の下記画像のボタンをクリックしてください。</t>
    <rPh sb="6" eb="8">
      <t>ガメン</t>
    </rPh>
    <rPh sb="8" eb="10">
      <t>ヒダリウエ</t>
    </rPh>
    <rPh sb="11" eb="13">
      <t>カキ</t>
    </rPh>
    <rPh sb="13" eb="15">
      <t>ガゾウ</t>
    </rPh>
    <phoneticPr fontId="1"/>
  </si>
  <si>
    <t>②リスト内の「入力順」を選択してください。</t>
    <rPh sb="4" eb="5">
      <t>ナイ</t>
    </rPh>
    <rPh sb="7" eb="9">
      <t>ニュウリョク</t>
    </rPh>
    <rPh sb="9" eb="10">
      <t>ジュン</t>
    </rPh>
    <rPh sb="12" eb="14">
      <t>センタク</t>
    </rPh>
    <phoneticPr fontId="1"/>
  </si>
  <si>
    <t>次ページの「演題」の入力もよろしくお願いします。</t>
    <rPh sb="0" eb="1">
      <t>ツギ</t>
    </rPh>
    <rPh sb="6" eb="8">
      <t>エンダイ</t>
    </rPh>
    <rPh sb="10" eb="12">
      <t>ニュウリョク</t>
    </rPh>
    <rPh sb="18" eb="19">
      <t>ネガ</t>
    </rPh>
    <phoneticPr fontId="1"/>
  </si>
  <si>
    <t>　未入力、入力誤り等の確認をお願いします。</t>
    <rPh sb="1" eb="4">
      <t>ミニュウリョク</t>
    </rPh>
    <rPh sb="5" eb="7">
      <t>ニュウリョク</t>
    </rPh>
    <rPh sb="7" eb="8">
      <t>アヤマ</t>
    </rPh>
    <rPh sb="9" eb="10">
      <t>トウ</t>
    </rPh>
    <rPh sb="11" eb="13">
      <t>カクニン</t>
    </rPh>
    <rPh sb="15" eb="16">
      <t>ネガ</t>
    </rPh>
    <phoneticPr fontId="1"/>
  </si>
  <si>
    <r>
      <t>※背景が</t>
    </r>
    <r>
      <rPr>
        <b/>
        <sz val="12"/>
        <color theme="1"/>
        <rFont val="ＭＳ ゴシック"/>
        <family val="3"/>
        <charset val="128"/>
      </rPr>
      <t>黄色</t>
    </r>
    <r>
      <rPr>
        <sz val="12"/>
        <color theme="1"/>
        <rFont val="ＭＳ ゴシック"/>
        <family val="3"/>
        <charset val="128"/>
      </rPr>
      <t>の箇所は「警告」になります。</t>
    </r>
    <rPh sb="1" eb="3">
      <t>ハイケイ</t>
    </rPh>
    <rPh sb="4" eb="6">
      <t>キイロ</t>
    </rPh>
    <rPh sb="7" eb="9">
      <t>カショ</t>
    </rPh>
    <rPh sb="11" eb="13">
      <t>ケイコク</t>
    </rPh>
    <phoneticPr fontId="1"/>
  </si>
  <si>
    <t>「その他」対応</t>
    <rPh sb="3" eb="4">
      <t>タ</t>
    </rPh>
    <rPh sb="5" eb="7">
      <t>タイオウ</t>
    </rPh>
    <phoneticPr fontId="1"/>
  </si>
  <si>
    <t>※「演題名２」は空白</t>
    <rPh sb="2" eb="5">
      <t>エンダイメイ</t>
    </rPh>
    <rPh sb="8" eb="10">
      <t>クウハク</t>
    </rPh>
    <phoneticPr fontId="1"/>
  </si>
  <si>
    <t>「講師名」に入力</t>
    <rPh sb="1" eb="4">
      <t>コウシメイ</t>
    </rPh>
    <rPh sb="6" eb="8">
      <t>ニュウリョク</t>
    </rPh>
    <phoneticPr fontId="1"/>
  </si>
  <si>
    <t>・演題入力パターン１（下記画像は表示例）</t>
    <rPh sb="1" eb="3">
      <t>エンダイ</t>
    </rPh>
    <rPh sb="3" eb="5">
      <t>ニュウリョク</t>
    </rPh>
    <rPh sb="11" eb="13">
      <t>カキ</t>
    </rPh>
    <rPh sb="13" eb="15">
      <t>ガゾウ</t>
    </rPh>
    <rPh sb="16" eb="18">
      <t>ヒョウジ</t>
    </rPh>
    <rPh sb="18" eb="19">
      <t>レイ</t>
    </rPh>
    <phoneticPr fontId="1"/>
  </si>
  <si>
    <t>「演題名１」に入力</t>
    <rPh sb="7" eb="9">
      <t>ニュウリョク</t>
    </rPh>
    <phoneticPr fontId="1"/>
  </si>
  <si>
    <t>講師肩書１行目に入力</t>
    <rPh sb="0" eb="2">
      <t>コウシ</t>
    </rPh>
    <rPh sb="2" eb="4">
      <t>カタガキ</t>
    </rPh>
    <rPh sb="5" eb="7">
      <t>ギョウメ</t>
    </rPh>
    <rPh sb="8" eb="10">
      <t>ニュウリョク</t>
    </rPh>
    <phoneticPr fontId="1"/>
  </si>
  <si>
    <t>「時間」に入力</t>
    <rPh sb="1" eb="3">
      <t>ジカン</t>
    </rPh>
    <rPh sb="5" eb="7">
      <t>ニュウリョク</t>
    </rPh>
    <phoneticPr fontId="1"/>
  </si>
  <si>
    <t>ｶﾘｷｭﾗﾑｺｰﾄﾞ</t>
    <phoneticPr fontId="1"/>
  </si>
  <si>
    <t>・演題入力パターン２（下記画像は表示例）</t>
    <rPh sb="1" eb="3">
      <t>エンダイ</t>
    </rPh>
    <rPh sb="3" eb="5">
      <t>ニュウリョク</t>
    </rPh>
    <rPh sb="11" eb="13">
      <t>カキ</t>
    </rPh>
    <rPh sb="13" eb="15">
      <t>ガゾウ</t>
    </rPh>
    <rPh sb="16" eb="18">
      <t>ヒョウジ</t>
    </rPh>
    <rPh sb="18" eb="19">
      <t>レイ</t>
    </rPh>
    <phoneticPr fontId="1"/>
  </si>
  <si>
    <t>　　戻る場合は「Shift＋Enter」または「Shift＋Tab」です。</t>
    <rPh sb="2" eb="3">
      <t>モド</t>
    </rPh>
    <rPh sb="4" eb="6">
      <t>バアイ</t>
    </rPh>
    <phoneticPr fontId="1"/>
  </si>
  <si>
    <t>参 加 費</t>
    <phoneticPr fontId="1"/>
  </si>
  <si>
    <t>申 込 先
情　　報</t>
    <rPh sb="0" eb="1">
      <t>サル</t>
    </rPh>
    <rPh sb="2" eb="3">
      <t>コ</t>
    </rPh>
    <rPh sb="4" eb="5">
      <t>サキ</t>
    </rPh>
    <rPh sb="6" eb="7">
      <t>ジョウ</t>
    </rPh>
    <rPh sb="9" eb="10">
      <t>ホウ</t>
    </rPh>
    <phoneticPr fontId="1"/>
  </si>
  <si>
    <t>　ますのでご遠慮ください。</t>
    <rPh sb="6" eb="8">
      <t>エンリョ</t>
    </rPh>
    <phoneticPr fontId="1"/>
  </si>
  <si>
    <t>申請日</t>
  </si>
  <si>
    <t>申請者</t>
  </si>
  <si>
    <t>申請-生教</t>
  </si>
  <si>
    <t>申請-生教開催形式</t>
  </si>
  <si>
    <t>申請-共催</t>
  </si>
  <si>
    <t>申請-名義後援</t>
  </si>
  <si>
    <t>申請-広報</t>
  </si>
  <si>
    <t>申請-その他</t>
  </si>
  <si>
    <t>申請-その他内容</t>
  </si>
  <si>
    <t>講習会名</t>
  </si>
  <si>
    <t>配信媒体</t>
  </si>
  <si>
    <t>配信媒体-その他内容</t>
  </si>
  <si>
    <t>開催団体1</t>
  </si>
  <si>
    <t>開催団体2</t>
  </si>
  <si>
    <t>開催団体3</t>
  </si>
  <si>
    <t>開催団体4</t>
  </si>
  <si>
    <t>開催団体5</t>
  </si>
  <si>
    <t>開催団体6</t>
  </si>
  <si>
    <t>開催日付</t>
  </si>
  <si>
    <t>開催開始-時</t>
  </si>
  <si>
    <t>開催開始-分</t>
  </si>
  <si>
    <t>開催終了-時</t>
  </si>
  <si>
    <t>開催終了-分</t>
  </si>
  <si>
    <t>開催場所-郵便1</t>
  </si>
  <si>
    <t>開催場所-郵便2</t>
  </si>
  <si>
    <t>開催場所-TEL1</t>
  </si>
  <si>
    <t>開催場所-TEL2</t>
  </si>
  <si>
    <t>開催場所-TEL3</t>
  </si>
  <si>
    <t>開催場所-住所</t>
  </si>
  <si>
    <t>開催場所-会場名</t>
  </si>
  <si>
    <t>来場型上限人数</t>
  </si>
  <si>
    <t>参加方式</t>
  </si>
  <si>
    <t>来場締切日</t>
  </si>
  <si>
    <t>WEB当日予約</t>
  </si>
  <si>
    <t>WEB締切区分</t>
  </si>
  <si>
    <t>WEB締切日</t>
  </si>
  <si>
    <t>参加費区分1</t>
  </si>
  <si>
    <t>参加費1</t>
  </si>
  <si>
    <t>参加費区分2</t>
  </si>
  <si>
    <t>参加費2</t>
  </si>
  <si>
    <t>参加費区分3</t>
  </si>
  <si>
    <t>参加費3</t>
  </si>
  <si>
    <t>参加費区分4</t>
  </si>
  <si>
    <t>参加費4</t>
  </si>
  <si>
    <t>参加費区分5</t>
  </si>
  <si>
    <t>参加費5</t>
  </si>
  <si>
    <t>申込先名</t>
  </si>
  <si>
    <t>申込-担当者</t>
  </si>
  <si>
    <t>申込-メール</t>
  </si>
  <si>
    <t>申込-TEL1</t>
  </si>
  <si>
    <t>申込-TEL2</t>
  </si>
  <si>
    <t>申込-TEL3</t>
  </si>
  <si>
    <t>申込-URL</t>
  </si>
  <si>
    <t>備考1</t>
  </si>
  <si>
    <t>備考2</t>
  </si>
  <si>
    <t>備考3</t>
  </si>
  <si>
    <t>演題1-演題名1</t>
  </si>
  <si>
    <t>演題1-演題名2</t>
  </si>
  <si>
    <t>演題1-講師肩書1</t>
  </si>
  <si>
    <t>演題1-講師肩書2</t>
  </si>
  <si>
    <t>演題1-講師肩書3</t>
  </si>
  <si>
    <t>演題1-講師肩書4</t>
  </si>
  <si>
    <t>演題1-講師肩書5</t>
  </si>
  <si>
    <t>演題1-講師名</t>
  </si>
  <si>
    <t>演題1-開始-時</t>
  </si>
  <si>
    <t>演題1-開始-分</t>
  </si>
  <si>
    <t>演題1-終了-時</t>
  </si>
  <si>
    <t>演題1-終了-分</t>
  </si>
  <si>
    <t>演題1-CC1</t>
  </si>
  <si>
    <t>演題1-CC2</t>
  </si>
  <si>
    <t>演題1-CC3</t>
  </si>
  <si>
    <t>演題1-CC4</t>
  </si>
  <si>
    <t>演題1-CC5</t>
  </si>
  <si>
    <t>演題1-CC6</t>
  </si>
  <si>
    <t>演題1-CC7</t>
  </si>
  <si>
    <t>演題1-CC8</t>
  </si>
  <si>
    <t>演題1-CC9</t>
  </si>
  <si>
    <t>演題1-CC10</t>
  </si>
  <si>
    <t>演題1-単位1</t>
  </si>
  <si>
    <t>演題1-単位2</t>
  </si>
  <si>
    <t>演題1-単位3</t>
  </si>
  <si>
    <t>演題1-単位4</t>
  </si>
  <si>
    <t>演題1-単位5</t>
  </si>
  <si>
    <t>演題1-単位6</t>
  </si>
  <si>
    <t>演題1-単位7</t>
  </si>
  <si>
    <t>演題1-単位8</t>
  </si>
  <si>
    <t>演題1-単位9</t>
  </si>
  <si>
    <t>演題1-単位10</t>
  </si>
  <si>
    <t>演題2-演題名1</t>
  </si>
  <si>
    <t>演題2-演題名2</t>
  </si>
  <si>
    <t>演題2-講師肩書1</t>
  </si>
  <si>
    <t>演題2-講師肩書2</t>
  </si>
  <si>
    <t>演題2-講師肩書3</t>
  </si>
  <si>
    <t>演題2-講師肩書4</t>
  </si>
  <si>
    <t>演題2-講師肩書5</t>
  </si>
  <si>
    <t>演題2-講師名</t>
  </si>
  <si>
    <t>演題2-開始-時</t>
  </si>
  <si>
    <t>演題2-開始-分</t>
  </si>
  <si>
    <t>演題2-終了-時</t>
  </si>
  <si>
    <t>演題2-終了-分</t>
  </si>
  <si>
    <t>演題2-CC1</t>
  </si>
  <si>
    <t>演題2-CC2</t>
  </si>
  <si>
    <t>演題2-CC3</t>
  </si>
  <si>
    <t>演題2-CC4</t>
  </si>
  <si>
    <t>演題2-CC5</t>
  </si>
  <si>
    <t>演題2-CC6</t>
  </si>
  <si>
    <t>演題2-CC7</t>
  </si>
  <si>
    <t>演題2-CC8</t>
  </si>
  <si>
    <t>演題2-CC9</t>
  </si>
  <si>
    <t>演題2-CC10</t>
  </si>
  <si>
    <t>演題2-単位1</t>
  </si>
  <si>
    <t>演題2-単位2</t>
  </si>
  <si>
    <t>演題2-単位3</t>
  </si>
  <si>
    <t>演題2-単位4</t>
  </si>
  <si>
    <t>演題2-単位5</t>
  </si>
  <si>
    <t>演題2-単位6</t>
  </si>
  <si>
    <t>演題2-単位7</t>
  </si>
  <si>
    <t>演題2-単位8</t>
  </si>
  <si>
    <t>演題2-単位9</t>
  </si>
  <si>
    <t>演題2-単位10</t>
  </si>
  <si>
    <t>演題3-演題名1</t>
  </si>
  <si>
    <t>演題3-演題名2</t>
  </si>
  <si>
    <t>演題3-講師肩書1</t>
  </si>
  <si>
    <t>演題3-講師肩書2</t>
  </si>
  <si>
    <t>演題3-講師肩書3</t>
  </si>
  <si>
    <t>演題3-講師肩書4</t>
  </si>
  <si>
    <t>演題3-講師肩書5</t>
  </si>
  <si>
    <t>演題3-講師名</t>
  </si>
  <si>
    <t>演題3-開始-時</t>
  </si>
  <si>
    <t>演題3-開始-分</t>
  </si>
  <si>
    <t>演題3-終了-時</t>
  </si>
  <si>
    <t>演題3-終了-分</t>
  </si>
  <si>
    <t>演題3-CC1</t>
  </si>
  <si>
    <t>演題3-CC2</t>
  </si>
  <si>
    <t>演題3-CC3</t>
  </si>
  <si>
    <t>演題3-CC4</t>
  </si>
  <si>
    <t>演題3-CC5</t>
  </si>
  <si>
    <t>演題3-CC6</t>
  </si>
  <si>
    <t>演題3-CC7</t>
  </si>
  <si>
    <t>演題3-CC8</t>
  </si>
  <si>
    <t>演題3-CC9</t>
  </si>
  <si>
    <t>演題3-CC10</t>
  </si>
  <si>
    <t>演題3-単位1</t>
  </si>
  <si>
    <t>演題3-単位2</t>
  </si>
  <si>
    <t>演題3-単位3</t>
  </si>
  <si>
    <t>演題3-単位4</t>
  </si>
  <si>
    <t>演題3-単位5</t>
  </si>
  <si>
    <t>演題3-単位6</t>
  </si>
  <si>
    <t>演題3-単位7</t>
  </si>
  <si>
    <t>演題3-単位8</t>
  </si>
  <si>
    <t>演題3-単位9</t>
  </si>
  <si>
    <t>演題3-単位10</t>
  </si>
  <si>
    <t>演題4-演題名1</t>
  </si>
  <si>
    <t>演題4-演題名2</t>
  </si>
  <si>
    <t>演題4-講師肩書1</t>
  </si>
  <si>
    <t>演題4-講師肩書2</t>
  </si>
  <si>
    <t>演題4-講師肩書3</t>
  </si>
  <si>
    <t>演題4-講師肩書4</t>
  </si>
  <si>
    <t>演題4-講師肩書5</t>
  </si>
  <si>
    <t>演題4-講師名</t>
  </si>
  <si>
    <t>演題4-開始-時</t>
  </si>
  <si>
    <t>演題4-開始-分</t>
  </si>
  <si>
    <t>演題4-終了-時</t>
  </si>
  <si>
    <t>演題4-終了-分</t>
  </si>
  <si>
    <t>演題4-CC1</t>
  </si>
  <si>
    <t>演題4-CC2</t>
  </si>
  <si>
    <t>演題4-CC3</t>
  </si>
  <si>
    <t>演題4-CC4</t>
  </si>
  <si>
    <t>演題4-CC5</t>
  </si>
  <si>
    <t>演題4-CC6</t>
  </si>
  <si>
    <t>演題4-CC7</t>
  </si>
  <si>
    <t>演題4-CC8</t>
  </si>
  <si>
    <t>演題4-CC9</t>
  </si>
  <si>
    <t>演題4-CC10</t>
  </si>
  <si>
    <t>演題4-単位1</t>
  </si>
  <si>
    <t>演題4-単位2</t>
  </si>
  <si>
    <t>演題4-単位3</t>
  </si>
  <si>
    <t>演題4-単位4</t>
  </si>
  <si>
    <t>演題4-単位5</t>
  </si>
  <si>
    <t>演題4-単位6</t>
  </si>
  <si>
    <t>演題4-単位7</t>
  </si>
  <si>
    <t>演題4-単位8</t>
  </si>
  <si>
    <t>演題4-単位9</t>
  </si>
  <si>
    <t>演題4-単位10</t>
  </si>
  <si>
    <t>演題5-演題名1</t>
  </si>
  <si>
    <t>演題5-演題名2</t>
  </si>
  <si>
    <t>演題5-講師肩書1</t>
  </si>
  <si>
    <t>演題5-講師肩書2</t>
  </si>
  <si>
    <t>演題5-講師肩書3</t>
  </si>
  <si>
    <t>演題5-講師肩書4</t>
  </si>
  <si>
    <t>演題5-講師肩書5</t>
  </si>
  <si>
    <t>演題5-講師名</t>
  </si>
  <si>
    <t>演題5-開始-時</t>
  </si>
  <si>
    <t>演題5-開始-分</t>
  </si>
  <si>
    <t>演題5-終了-時</t>
  </si>
  <si>
    <t>演題5-終了-分</t>
  </si>
  <si>
    <t>演題5-CC1</t>
  </si>
  <si>
    <t>演題5-CC2</t>
  </si>
  <si>
    <t>演題5-CC3</t>
  </si>
  <si>
    <t>演題5-CC4</t>
  </si>
  <si>
    <t>演題5-CC5</t>
  </si>
  <si>
    <t>演題5-CC6</t>
  </si>
  <si>
    <t>演題5-CC7</t>
  </si>
  <si>
    <t>演題5-CC8</t>
  </si>
  <si>
    <t>演題5-CC9</t>
  </si>
  <si>
    <t>演題5-CC10</t>
  </si>
  <si>
    <t>演題5-単位1</t>
  </si>
  <si>
    <t>演題5-単位2</t>
  </si>
  <si>
    <t>演題5-単位3</t>
  </si>
  <si>
    <t>演題5-単位4</t>
  </si>
  <si>
    <t>演題5-単位5</t>
  </si>
  <si>
    <t>演題5-単位6</t>
  </si>
  <si>
    <t>演題5-単位7</t>
  </si>
  <si>
    <t>演題5-単位8</t>
  </si>
  <si>
    <t>演題5-単位9</t>
  </si>
  <si>
    <t>演題5-単位10</t>
  </si>
  <si>
    <t>演題6-演題名1</t>
  </si>
  <si>
    <t>演題6-演題名2</t>
  </si>
  <si>
    <t>演題6-講師肩書1</t>
  </si>
  <si>
    <t>演題6-講師肩書2</t>
  </si>
  <si>
    <t>演題6-講師肩書3</t>
  </si>
  <si>
    <t>演題6-講師肩書4</t>
  </si>
  <si>
    <t>演題6-講師肩書5</t>
  </si>
  <si>
    <t>演題6-講師名</t>
  </si>
  <si>
    <t>演題6-開始-時</t>
  </si>
  <si>
    <t>演題6-開始-分</t>
  </si>
  <si>
    <t>演題6-終了-時</t>
  </si>
  <si>
    <t>演題6-終了-分</t>
  </si>
  <si>
    <t>演題6-CC1</t>
  </si>
  <si>
    <t>演題6-CC2</t>
  </si>
  <si>
    <t>演題6-CC3</t>
  </si>
  <si>
    <t>演題6-CC4</t>
  </si>
  <si>
    <t>演題6-CC5</t>
  </si>
  <si>
    <t>演題6-CC6</t>
  </si>
  <si>
    <t>演題6-CC7</t>
  </si>
  <si>
    <t>演題6-CC8</t>
  </si>
  <si>
    <t>演題6-CC9</t>
  </si>
  <si>
    <t>演題6-CC10</t>
  </si>
  <si>
    <t>演題6-単位1</t>
  </si>
  <si>
    <t>演題6-単位2</t>
  </si>
  <si>
    <t>演題6-単位3</t>
  </si>
  <si>
    <t>演題6-単位4</t>
  </si>
  <si>
    <t>演題6-単位5</t>
  </si>
  <si>
    <t>演題6-単位6</t>
  </si>
  <si>
    <t>演題6-単位7</t>
  </si>
  <si>
    <t>演題6-単位8</t>
  </si>
  <si>
    <t>演題6-単位9</t>
  </si>
  <si>
    <t>演題6-単位10</t>
  </si>
  <si>
    <t>演題7-演題名1</t>
  </si>
  <si>
    <t>演題7-演題名2</t>
  </si>
  <si>
    <t>演題7-講師肩書1</t>
  </si>
  <si>
    <t>演題7-講師肩書2</t>
  </si>
  <si>
    <t>演題7-講師肩書3</t>
  </si>
  <si>
    <t>演題7-講師肩書4</t>
  </si>
  <si>
    <t>演題7-講師肩書5</t>
  </si>
  <si>
    <t>演題7-講師名</t>
  </si>
  <si>
    <t>演題7-開始-時</t>
  </si>
  <si>
    <t>演題7-開始-分</t>
  </si>
  <si>
    <t>演題7-終了-時</t>
  </si>
  <si>
    <t>演題7-終了-分</t>
  </si>
  <si>
    <t>演題7-CC1</t>
  </si>
  <si>
    <t>演題7-CC2</t>
  </si>
  <si>
    <t>演題7-CC3</t>
  </si>
  <si>
    <t>演題7-CC4</t>
  </si>
  <si>
    <t>演題7-CC5</t>
  </si>
  <si>
    <t>演題7-CC6</t>
  </si>
  <si>
    <t>演題7-CC7</t>
  </si>
  <si>
    <t>演題7-CC8</t>
  </si>
  <si>
    <t>演題7-CC9</t>
  </si>
  <si>
    <t>演題7-CC10</t>
  </si>
  <si>
    <t>演題7-単位1</t>
  </si>
  <si>
    <t>演題7-単位2</t>
  </si>
  <si>
    <t>演題7-単位3</t>
  </si>
  <si>
    <t>演題7-単位4</t>
  </si>
  <si>
    <t>演題7-単位5</t>
  </si>
  <si>
    <t>演題7-単位6</t>
  </si>
  <si>
    <t>演題7-単位7</t>
  </si>
  <si>
    <t>演題7-単位8</t>
  </si>
  <si>
    <t>演題7-単位9</t>
  </si>
  <si>
    <t>演題7-単位10</t>
  </si>
  <si>
    <t>演題8-演題名1</t>
  </si>
  <si>
    <t>演題8-演題名2</t>
  </si>
  <si>
    <t>演題8-講師肩書1</t>
  </si>
  <si>
    <t>演題8-講師肩書2</t>
  </si>
  <si>
    <t>演題8-講師肩書3</t>
  </si>
  <si>
    <t>演題8-講師肩書4</t>
  </si>
  <si>
    <t>演題8-講師肩書5</t>
  </si>
  <si>
    <t>演題8-講師名</t>
  </si>
  <si>
    <t>演題8-開始-時</t>
  </si>
  <si>
    <t>演題8-開始-分</t>
  </si>
  <si>
    <t>演題8-終了-時</t>
  </si>
  <si>
    <t>演題8-終了-分</t>
  </si>
  <si>
    <t>演題8-CC1</t>
  </si>
  <si>
    <t>演題8-CC2</t>
  </si>
  <si>
    <t>演題8-CC3</t>
  </si>
  <si>
    <t>演題8-CC4</t>
  </si>
  <si>
    <t>演題8-CC5</t>
  </si>
  <si>
    <t>演題8-CC6</t>
  </si>
  <si>
    <t>演題8-CC7</t>
  </si>
  <si>
    <t>演題8-CC8</t>
  </si>
  <si>
    <t>演題8-CC9</t>
  </si>
  <si>
    <t>演題8-CC10</t>
  </si>
  <si>
    <t>演題8-単位1</t>
  </si>
  <si>
    <t>演題8-単位2</t>
  </si>
  <si>
    <t>演題8-単位3</t>
  </si>
  <si>
    <t>演題8-単位4</t>
  </si>
  <si>
    <t>演題8-単位5</t>
  </si>
  <si>
    <t>演題8-単位6</t>
  </si>
  <si>
    <t>演題8-単位7</t>
  </si>
  <si>
    <t>演題8-単位8</t>
  </si>
  <si>
    <t>演題8-単位9</t>
  </si>
  <si>
    <t>演題8-単位10</t>
  </si>
  <si>
    <t>演題9-演題名1</t>
  </si>
  <si>
    <t>演題9-演題名2</t>
  </si>
  <si>
    <t>演題9-講師肩書1</t>
  </si>
  <si>
    <t>演題9-講師肩書2</t>
  </si>
  <si>
    <t>演題9-講師肩書3</t>
  </si>
  <si>
    <t>演題9-講師肩書4</t>
  </si>
  <si>
    <t>演題9-講師肩書5</t>
  </si>
  <si>
    <t>演題9-講師名</t>
  </si>
  <si>
    <t>演題9-開始-時</t>
  </si>
  <si>
    <t>演題9-開始-分</t>
  </si>
  <si>
    <t>演題9-終了-時</t>
  </si>
  <si>
    <t>演題9-終了-分</t>
  </si>
  <si>
    <t>演題9-CC1</t>
  </si>
  <si>
    <t>演題9-CC2</t>
  </si>
  <si>
    <t>演題9-CC3</t>
  </si>
  <si>
    <t>演題9-CC4</t>
  </si>
  <si>
    <t>演題9-CC5</t>
  </si>
  <si>
    <t>演題9-CC6</t>
  </si>
  <si>
    <t>演題9-CC7</t>
  </si>
  <si>
    <t>演題9-CC8</t>
  </si>
  <si>
    <t>演題9-CC9</t>
  </si>
  <si>
    <t>演題9-CC10</t>
  </si>
  <si>
    <t>演題9-単位1</t>
  </si>
  <si>
    <t>演題9-単位2</t>
  </si>
  <si>
    <t>演題9-単位3</t>
  </si>
  <si>
    <t>演題9-単位4</t>
  </si>
  <si>
    <t>演題9-単位5</t>
  </si>
  <si>
    <t>演題9-単位6</t>
  </si>
  <si>
    <t>演題9-単位7</t>
  </si>
  <si>
    <t>演題9-単位8</t>
  </si>
  <si>
    <t>演題9-単位9</t>
  </si>
  <si>
    <t>演題9-単位10</t>
  </si>
  <si>
    <t>演題10-演題名1</t>
  </si>
  <si>
    <t>演題10-演題名2</t>
  </si>
  <si>
    <t>演題10-講師肩書1</t>
  </si>
  <si>
    <t>演題10-講師肩書2</t>
  </si>
  <si>
    <t>演題10-講師肩書3</t>
  </si>
  <si>
    <t>演題10-講師肩書4</t>
  </si>
  <si>
    <t>演題10-講師肩書5</t>
  </si>
  <si>
    <t>演題10-講師名</t>
  </si>
  <si>
    <t>演題10-開始-時</t>
  </si>
  <si>
    <t>演題10-開始-分</t>
  </si>
  <si>
    <t>演題10-終了-時</t>
  </si>
  <si>
    <t>演題10-終了-分</t>
  </si>
  <si>
    <t>演題10-CC1</t>
  </si>
  <si>
    <t>演題10-CC2</t>
  </si>
  <si>
    <t>演題10-CC3</t>
  </si>
  <si>
    <t>演題10-CC4</t>
  </si>
  <si>
    <t>演題10-CC5</t>
  </si>
  <si>
    <t>演題10-CC6</t>
  </si>
  <si>
    <t>演題10-CC7</t>
  </si>
  <si>
    <t>演題10-CC8</t>
  </si>
  <si>
    <t>演題10-CC9</t>
  </si>
  <si>
    <t>演題10-CC10</t>
  </si>
  <si>
    <t>演題10-単位1</t>
  </si>
  <si>
    <t>演題10-単位2</t>
  </si>
  <si>
    <t>演題10-単位3</t>
  </si>
  <si>
    <t>演題10-単位4</t>
  </si>
  <si>
    <t>演題10-単位5</t>
  </si>
  <si>
    <t>演題10-単位6</t>
  </si>
  <si>
    <t>演題10-単位7</t>
  </si>
  <si>
    <t>演題10-単位8</t>
  </si>
  <si>
    <t>演題10-単位9</t>
  </si>
  <si>
    <t>演題10-単位10</t>
  </si>
  <si>
    <t>演題11-演題名1</t>
  </si>
  <si>
    <t>演題11-演題名2</t>
  </si>
  <si>
    <t>演題11-講師肩書1</t>
  </si>
  <si>
    <t>演題11-講師肩書2</t>
  </si>
  <si>
    <t>演題11-講師肩書3</t>
  </si>
  <si>
    <t>演題11-講師肩書4</t>
  </si>
  <si>
    <t>演題11-講師肩書5</t>
  </si>
  <si>
    <t>演題11-講師名</t>
  </si>
  <si>
    <t>演題11-開始-時</t>
  </si>
  <si>
    <t>演題11-開始-分</t>
  </si>
  <si>
    <t>演題11-終了-時</t>
  </si>
  <si>
    <t>演題11-終了-分</t>
  </si>
  <si>
    <t>演題11-CC1</t>
  </si>
  <si>
    <t>演題11-CC2</t>
  </si>
  <si>
    <t>演題11-CC3</t>
  </si>
  <si>
    <t>演題11-CC4</t>
  </si>
  <si>
    <t>演題11-CC5</t>
  </si>
  <si>
    <t>演題11-CC6</t>
  </si>
  <si>
    <t>演題11-CC7</t>
  </si>
  <si>
    <t>演題11-CC8</t>
  </si>
  <si>
    <t>演題11-CC9</t>
  </si>
  <si>
    <t>演題11-CC10</t>
  </si>
  <si>
    <t>演題11-単位1</t>
  </si>
  <si>
    <t>演題11-単位2</t>
  </si>
  <si>
    <t>演題11-単位3</t>
  </si>
  <si>
    <t>演題11-単位4</t>
  </si>
  <si>
    <t>演題11-単位5</t>
  </si>
  <si>
    <t>演題11-単位6</t>
  </si>
  <si>
    <t>演題11-単位7</t>
  </si>
  <si>
    <t>演題11-単位8</t>
  </si>
  <si>
    <t>演題11-単位9</t>
  </si>
  <si>
    <t>演題11-単位10</t>
  </si>
  <si>
    <t>演題12-演題名1</t>
  </si>
  <si>
    <t>演題12-演題名2</t>
  </si>
  <si>
    <t>演題12-講師肩書1</t>
  </si>
  <si>
    <t>演題12-講師肩書2</t>
  </si>
  <si>
    <t>演題12-講師肩書3</t>
  </si>
  <si>
    <t>演題12-講師肩書4</t>
  </si>
  <si>
    <t>演題12-講師肩書5</t>
  </si>
  <si>
    <t>演題12-講師名</t>
  </si>
  <si>
    <t>演題12-開始-時</t>
  </si>
  <si>
    <t>演題12-開始-分</t>
  </si>
  <si>
    <t>演題12-終了-時</t>
  </si>
  <si>
    <t>演題12-終了-分</t>
  </si>
  <si>
    <t>演題12-CC1</t>
  </si>
  <si>
    <t>演題12-CC2</t>
  </si>
  <si>
    <t>演題12-CC3</t>
  </si>
  <si>
    <t>演題12-CC4</t>
  </si>
  <si>
    <t>演題12-CC5</t>
  </si>
  <si>
    <t>演題12-CC6</t>
  </si>
  <si>
    <t>演題12-CC7</t>
  </si>
  <si>
    <t>演題12-CC8</t>
  </si>
  <si>
    <t>演題12-CC9</t>
  </si>
  <si>
    <t>演題12-CC10</t>
  </si>
  <si>
    <t>演題12-単位1</t>
  </si>
  <si>
    <t>演題12-単位2</t>
  </si>
  <si>
    <t>演題12-単位3</t>
  </si>
  <si>
    <t>演題12-単位4</t>
  </si>
  <si>
    <t>演題12-単位5</t>
  </si>
  <si>
    <t>演題12-単位6</t>
  </si>
  <si>
    <t>演題12-単位7</t>
  </si>
  <si>
    <t>演題12-単位8</t>
  </si>
  <si>
    <t>演題12-単位9</t>
  </si>
  <si>
    <t>演題12-単位10</t>
  </si>
  <si>
    <t>演題13-演題名1</t>
  </si>
  <si>
    <t>演題13-演題名2</t>
  </si>
  <si>
    <t>演題13-講師肩書1</t>
  </si>
  <si>
    <t>演題13-講師肩書2</t>
  </si>
  <si>
    <t>演題13-講師肩書3</t>
  </si>
  <si>
    <t>演題13-講師肩書4</t>
  </si>
  <si>
    <t>演題13-講師肩書5</t>
  </si>
  <si>
    <t>演題13-講師名</t>
  </si>
  <si>
    <t>演題13-開始-時</t>
  </si>
  <si>
    <t>演題13-開始-分</t>
  </si>
  <si>
    <t>演題13-終了-時</t>
  </si>
  <si>
    <t>演題13-終了-分</t>
  </si>
  <si>
    <t>演題13-CC1</t>
  </si>
  <si>
    <t>演題13-CC2</t>
  </si>
  <si>
    <t>演題13-CC3</t>
  </si>
  <si>
    <t>演題13-CC4</t>
  </si>
  <si>
    <t>演題13-CC5</t>
  </si>
  <si>
    <t>演題13-CC6</t>
  </si>
  <si>
    <t>演題13-CC7</t>
  </si>
  <si>
    <t>演題13-CC8</t>
  </si>
  <si>
    <t>演題13-CC9</t>
  </si>
  <si>
    <t>演題13-CC10</t>
  </si>
  <si>
    <t>演題13-単位1</t>
  </si>
  <si>
    <t>演題13-単位2</t>
  </si>
  <si>
    <t>演題13-単位3</t>
  </si>
  <si>
    <t>演題13-単位4</t>
  </si>
  <si>
    <t>演題13-単位5</t>
  </si>
  <si>
    <t>演題13-単位6</t>
  </si>
  <si>
    <t>演題13-単位7</t>
  </si>
  <si>
    <t>演題13-単位8</t>
  </si>
  <si>
    <t>演題13-単位9</t>
  </si>
  <si>
    <t>演題13-単位10</t>
  </si>
  <si>
    <t>演題14-演題名1</t>
  </si>
  <si>
    <t>演題14-演題名2</t>
  </si>
  <si>
    <t>演題14-講師肩書1</t>
  </si>
  <si>
    <t>演題14-講師肩書2</t>
  </si>
  <si>
    <t>演題14-講師肩書3</t>
  </si>
  <si>
    <t>演題14-講師肩書4</t>
  </si>
  <si>
    <t>演題14-講師肩書5</t>
  </si>
  <si>
    <t>演題14-講師名</t>
  </si>
  <si>
    <t>演題14-開始-時</t>
  </si>
  <si>
    <t>演題14-開始-分</t>
  </si>
  <si>
    <t>演題14-終了-時</t>
  </si>
  <si>
    <t>演題14-終了-分</t>
  </si>
  <si>
    <t>演題14-CC1</t>
  </si>
  <si>
    <t>演題14-CC2</t>
  </si>
  <si>
    <t>演題14-CC3</t>
  </si>
  <si>
    <t>演題14-CC4</t>
  </si>
  <si>
    <t>演題14-CC5</t>
  </si>
  <si>
    <t>演題14-CC6</t>
  </si>
  <si>
    <t>演題14-CC7</t>
  </si>
  <si>
    <t>演題14-CC8</t>
  </si>
  <si>
    <t>演題14-CC9</t>
  </si>
  <si>
    <t>演題14-CC10</t>
  </si>
  <si>
    <t>演題14-単位1</t>
  </si>
  <si>
    <t>演題14-単位2</t>
  </si>
  <si>
    <t>演題14-単位3</t>
  </si>
  <si>
    <t>演題14-単位4</t>
  </si>
  <si>
    <t>演題14-単位5</t>
  </si>
  <si>
    <t>演題14-単位6</t>
  </si>
  <si>
    <t>演題14-単位7</t>
  </si>
  <si>
    <t>演題14-単位8</t>
  </si>
  <si>
    <t>演題14-単位9</t>
  </si>
  <si>
    <t>演題14-単位10</t>
  </si>
  <si>
    <t>演題15-演題名1</t>
  </si>
  <si>
    <t>演題15-演題名2</t>
  </si>
  <si>
    <t>演題15-講師肩書1</t>
  </si>
  <si>
    <t>演題15-講師肩書2</t>
  </si>
  <si>
    <t>演題15-講師肩書3</t>
  </si>
  <si>
    <t>演題15-講師肩書4</t>
  </si>
  <si>
    <t>演題15-講師肩書5</t>
  </si>
  <si>
    <t>演題15-講師名</t>
  </si>
  <si>
    <t>演題15-開始-時</t>
  </si>
  <si>
    <t>演題15-開始-分</t>
  </si>
  <si>
    <t>演題15-終了-時</t>
  </si>
  <si>
    <t>演題15-終了-分</t>
  </si>
  <si>
    <t>演題15-CC1</t>
  </si>
  <si>
    <t>演題15-CC2</t>
  </si>
  <si>
    <t>演題15-CC3</t>
  </si>
  <si>
    <t>演題15-CC4</t>
  </si>
  <si>
    <t>演題15-CC5</t>
  </si>
  <si>
    <t>演題15-CC6</t>
  </si>
  <si>
    <t>演題15-CC7</t>
  </si>
  <si>
    <t>演題15-CC8</t>
  </si>
  <si>
    <t>演題15-CC9</t>
  </si>
  <si>
    <t>演題15-CC10</t>
  </si>
  <si>
    <t>演題15-単位1</t>
  </si>
  <si>
    <t>演題15-単位2</t>
  </si>
  <si>
    <t>演題15-単位3</t>
  </si>
  <si>
    <t>演題15-単位4</t>
  </si>
  <si>
    <t>演題15-単位5</t>
  </si>
  <si>
    <t>演題15-単位6</t>
  </si>
  <si>
    <t>演題15-単位7</t>
  </si>
  <si>
    <t>演題15-単位8</t>
  </si>
  <si>
    <t>演題15-単位9</t>
  </si>
  <si>
    <t>演題15-単位10</t>
  </si>
  <si>
    <t>演題16-演題名1</t>
  </si>
  <si>
    <t>演題16-演題名2</t>
  </si>
  <si>
    <t>演題16-講師肩書1</t>
  </si>
  <si>
    <t>演題16-講師肩書2</t>
  </si>
  <si>
    <t>演題16-講師肩書3</t>
  </si>
  <si>
    <t>演題16-講師肩書4</t>
  </si>
  <si>
    <t>演題16-講師肩書5</t>
  </si>
  <si>
    <t>演題16-講師名</t>
  </si>
  <si>
    <t>演題16-開始-時</t>
  </si>
  <si>
    <t>演題16-開始-分</t>
  </si>
  <si>
    <t>演題16-終了-時</t>
  </si>
  <si>
    <t>演題16-終了-分</t>
  </si>
  <si>
    <t>演題16-CC1</t>
  </si>
  <si>
    <t>演題16-CC2</t>
  </si>
  <si>
    <t>演題16-CC3</t>
  </si>
  <si>
    <t>演題16-CC4</t>
  </si>
  <si>
    <t>演題16-CC5</t>
  </si>
  <si>
    <t>演題16-CC6</t>
  </si>
  <si>
    <t>演題16-CC7</t>
  </si>
  <si>
    <t>演題16-CC8</t>
  </si>
  <si>
    <t>演題16-CC9</t>
  </si>
  <si>
    <t>演題16-CC10</t>
  </si>
  <si>
    <t>演題16-単位1</t>
  </si>
  <si>
    <t>演題16-単位2</t>
  </si>
  <si>
    <t>演題16-単位3</t>
  </si>
  <si>
    <t>演題16-単位4</t>
  </si>
  <si>
    <t>演題16-単位5</t>
  </si>
  <si>
    <t>演題16-単位6</t>
  </si>
  <si>
    <t>演題16-単位7</t>
  </si>
  <si>
    <t>演題16-単位8</t>
  </si>
  <si>
    <t>演題16-単位9</t>
  </si>
  <si>
    <t>演題16-単位10</t>
  </si>
  <si>
    <t>演題17-演題名1</t>
  </si>
  <si>
    <t>演題17-演題名2</t>
  </si>
  <si>
    <t>演題17-講師肩書1</t>
  </si>
  <si>
    <t>演題17-講師肩書2</t>
  </si>
  <si>
    <t>演題17-講師肩書3</t>
  </si>
  <si>
    <t>演題17-講師肩書4</t>
  </si>
  <si>
    <t>演題17-講師肩書5</t>
  </si>
  <si>
    <t>演題17-講師名</t>
  </si>
  <si>
    <t>演題17-開始-時</t>
  </si>
  <si>
    <t>演題17-開始-分</t>
  </si>
  <si>
    <t>演題17-終了-時</t>
  </si>
  <si>
    <t>演題17-終了-分</t>
  </si>
  <si>
    <t>演題17-CC1</t>
  </si>
  <si>
    <t>演題17-CC2</t>
  </si>
  <si>
    <t>演題17-CC3</t>
  </si>
  <si>
    <t>演題17-CC4</t>
  </si>
  <si>
    <t>演題17-CC5</t>
  </si>
  <si>
    <t>演題17-CC6</t>
  </si>
  <si>
    <t>演題17-CC7</t>
  </si>
  <si>
    <t>演題17-CC8</t>
  </si>
  <si>
    <t>演題17-CC9</t>
  </si>
  <si>
    <t>演題17-CC10</t>
  </si>
  <si>
    <t>演題17-単位1</t>
  </si>
  <si>
    <t>演題17-単位2</t>
  </si>
  <si>
    <t>演題17-単位3</t>
  </si>
  <si>
    <t>演題17-単位4</t>
  </si>
  <si>
    <t>演題17-単位5</t>
  </si>
  <si>
    <t>演題17-単位6</t>
  </si>
  <si>
    <t>演題17-単位7</t>
  </si>
  <si>
    <t>演題17-単位8</t>
  </si>
  <si>
    <t>演題17-単位9</t>
  </si>
  <si>
    <t>演題17-単位10</t>
  </si>
  <si>
    <t>演題18-演題名1</t>
  </si>
  <si>
    <t>演題18-演題名2</t>
  </si>
  <si>
    <t>演題18-講師肩書1</t>
  </si>
  <si>
    <t>演題18-講師肩書2</t>
  </si>
  <si>
    <t>演題18-講師肩書3</t>
  </si>
  <si>
    <t>演題18-講師肩書4</t>
  </si>
  <si>
    <t>演題18-講師肩書5</t>
  </si>
  <si>
    <t>演題18-講師名</t>
  </si>
  <si>
    <t>演題18-開始-時</t>
  </si>
  <si>
    <t>演題18-開始-分</t>
  </si>
  <si>
    <t>演題18-終了-時</t>
  </si>
  <si>
    <t>演題18-終了-分</t>
  </si>
  <si>
    <t>演題18-CC1</t>
  </si>
  <si>
    <t>演題18-CC2</t>
  </si>
  <si>
    <t>演題18-CC3</t>
  </si>
  <si>
    <t>演題18-CC4</t>
  </si>
  <si>
    <t>演題18-CC5</t>
  </si>
  <si>
    <t>演題18-CC6</t>
  </si>
  <si>
    <t>演題18-CC7</t>
  </si>
  <si>
    <t>演題18-CC8</t>
  </si>
  <si>
    <t>演題18-CC9</t>
  </si>
  <si>
    <t>演題18-CC10</t>
  </si>
  <si>
    <t>演題18-単位1</t>
  </si>
  <si>
    <t>演題18-単位2</t>
  </si>
  <si>
    <t>演題18-単位3</t>
  </si>
  <si>
    <t>演題18-単位4</t>
  </si>
  <si>
    <t>演題18-単位5</t>
  </si>
  <si>
    <t>演題18-単位6</t>
  </si>
  <si>
    <t>演題18-単位7</t>
  </si>
  <si>
    <t>演題18-単位8</t>
  </si>
  <si>
    <t>演題18-単位9</t>
  </si>
  <si>
    <t>演題18-単位10</t>
  </si>
  <si>
    <t>演題19-演題名1</t>
  </si>
  <si>
    <t>演題19-演題名2</t>
  </si>
  <si>
    <t>演題19-講師肩書1</t>
  </si>
  <si>
    <t>演題19-講師肩書2</t>
  </si>
  <si>
    <t>演題19-講師肩書3</t>
  </si>
  <si>
    <t>演題19-講師肩書4</t>
  </si>
  <si>
    <t>演題19-講師肩書5</t>
  </si>
  <si>
    <t>演題19-講師名</t>
  </si>
  <si>
    <t>演題19-開始-時</t>
  </si>
  <si>
    <t>演題19-開始-分</t>
  </si>
  <si>
    <t>演題19-終了-時</t>
  </si>
  <si>
    <t>演題19-終了-分</t>
  </si>
  <si>
    <t>演題19-CC1</t>
  </si>
  <si>
    <t>演題19-CC2</t>
  </si>
  <si>
    <t>演題19-CC3</t>
  </si>
  <si>
    <t>演題19-CC4</t>
  </si>
  <si>
    <t>演題19-CC5</t>
  </si>
  <si>
    <t>演題19-CC6</t>
  </si>
  <si>
    <t>演題19-CC7</t>
  </si>
  <si>
    <t>演題19-CC8</t>
  </si>
  <si>
    <t>演題19-CC9</t>
  </si>
  <si>
    <t>演題19-CC10</t>
  </si>
  <si>
    <t>演題19-単位1</t>
  </si>
  <si>
    <t>演題19-単位2</t>
  </si>
  <si>
    <t>演題19-単位3</t>
  </si>
  <si>
    <t>演題19-単位4</t>
  </si>
  <si>
    <t>演題19-単位5</t>
  </si>
  <si>
    <t>演題19-単位6</t>
  </si>
  <si>
    <t>演題19-単位7</t>
  </si>
  <si>
    <t>演題19-単位8</t>
  </si>
  <si>
    <t>演題19-単位9</t>
  </si>
  <si>
    <t>演題19-単位10</t>
  </si>
  <si>
    <t>演題20-演題名1</t>
  </si>
  <si>
    <t>演題20-演題名2</t>
  </si>
  <si>
    <t>演題20-講師肩書1</t>
  </si>
  <si>
    <t>演題20-講師肩書2</t>
  </si>
  <si>
    <t>演題20-講師肩書3</t>
  </si>
  <si>
    <t>演題20-講師肩書4</t>
  </si>
  <si>
    <t>演題20-講師肩書5</t>
  </si>
  <si>
    <t>演題20-講師名</t>
  </si>
  <si>
    <t>演題20-開始-時</t>
  </si>
  <si>
    <t>演題20-開始-分</t>
  </si>
  <si>
    <t>演題20-終了-時</t>
  </si>
  <si>
    <t>演題20-終了-分</t>
  </si>
  <si>
    <t>演題20-CC1</t>
  </si>
  <si>
    <t>演題20-CC2</t>
  </si>
  <si>
    <t>演題20-CC3</t>
  </si>
  <si>
    <t>演題20-CC4</t>
  </si>
  <si>
    <t>演題20-CC5</t>
  </si>
  <si>
    <t>演題20-CC6</t>
  </si>
  <si>
    <t>演題20-CC7</t>
  </si>
  <si>
    <t>演題20-CC8</t>
  </si>
  <si>
    <t>演題20-CC9</t>
  </si>
  <si>
    <t>演題20-CC10</t>
  </si>
  <si>
    <t>演題20-単位1</t>
  </si>
  <si>
    <t>演題20-単位2</t>
  </si>
  <si>
    <t>演題20-単位3</t>
  </si>
  <si>
    <t>演題20-単位4</t>
  </si>
  <si>
    <t>演題20-単位5</t>
  </si>
  <si>
    <t>演題20-単位6</t>
  </si>
  <si>
    <t>演題20-単位7</t>
  </si>
  <si>
    <t>演題20-単位8</t>
  </si>
  <si>
    <t>演題20-単位9</t>
  </si>
  <si>
    <t>演題20-単位10</t>
  </si>
  <si>
    <t>上記画像「データ抽出範囲」を選択してコピーしてください。</t>
    <rPh sb="0" eb="2">
      <t>ジョウキ</t>
    </rPh>
    <rPh sb="2" eb="4">
      <t>ガゾウ</t>
    </rPh>
    <rPh sb="8" eb="10">
      <t>チュウシュツ</t>
    </rPh>
    <rPh sb="10" eb="12">
      <t>ハンイ</t>
    </rPh>
    <rPh sb="14" eb="16">
      <t>センタク</t>
    </rPh>
    <phoneticPr fontId="1"/>
  </si>
  <si>
    <t>・データ抽出(医師会事務局 作業)</t>
    <rPh sb="4" eb="6">
      <t>チュウシュツ</t>
    </rPh>
    <rPh sb="7" eb="10">
      <t>イシカイ</t>
    </rPh>
    <rPh sb="10" eb="13">
      <t>ジムキョク</t>
    </rPh>
    <rPh sb="14" eb="16">
      <t>サギョウ</t>
    </rPh>
    <phoneticPr fontId="1"/>
  </si>
  <si>
    <t>「学術講演会データ」Excelに貼り付けてください。</t>
    <rPh sb="1" eb="3">
      <t>ガクジュツ</t>
    </rPh>
    <rPh sb="3" eb="5">
      <t>コウエン</t>
    </rPh>
    <rPh sb="5" eb="6">
      <t>カイ</t>
    </rPh>
    <rPh sb="16" eb="17">
      <t>ハ</t>
    </rPh>
    <rPh sb="18" eb="19">
      <t>ツ</t>
    </rPh>
    <phoneticPr fontId="1"/>
  </si>
  <si>
    <r>
      <t>※セルをコピーして他のセルに貼り付けると</t>
    </r>
    <r>
      <rPr>
        <b/>
        <sz val="12"/>
        <color rgb="FFFF0000"/>
        <rFont val="ＭＳ ゴシック"/>
        <family val="3"/>
        <charset val="128"/>
      </rPr>
      <t>書式設定が崩れて</t>
    </r>
    <r>
      <rPr>
        <sz val="12"/>
        <color theme="1"/>
        <rFont val="ＭＳ ゴシック"/>
        <family val="3"/>
        <charset val="128"/>
      </rPr>
      <t>しまいま</t>
    </r>
    <rPh sb="9" eb="10">
      <t>ホカ</t>
    </rPh>
    <rPh sb="14" eb="15">
      <t>ハ</t>
    </rPh>
    <rPh sb="16" eb="17">
      <t>ツ</t>
    </rPh>
    <rPh sb="20" eb="22">
      <t>ショシキ</t>
    </rPh>
    <rPh sb="22" eb="24">
      <t>セッテイ</t>
    </rPh>
    <rPh sb="25" eb="26">
      <t>クズ</t>
    </rPh>
    <phoneticPr fontId="1"/>
  </si>
  <si>
    <t>福岡県医師会</t>
  </si>
  <si>
    <t>東区医師会</t>
  </si>
  <si>
    <t>博多区医師会</t>
  </si>
  <si>
    <t>中央区医師会</t>
  </si>
  <si>
    <t>南区医師会</t>
  </si>
  <si>
    <t>城南区医師会</t>
  </si>
  <si>
    <t>早良区医師会</t>
  </si>
  <si>
    <t>西区医師会</t>
  </si>
  <si>
    <t>福岡市勤務医会</t>
  </si>
  <si>
    <t>医師のプロフェッショナリズム</t>
  </si>
  <si>
    <t>医療倫理：臨床倫理</t>
  </si>
  <si>
    <t>医療倫理：研究倫理と生命倫理</t>
  </si>
  <si>
    <t>医師─患者関係とコミュニケーション</t>
  </si>
  <si>
    <t>心理社会的アプローチ</t>
  </si>
  <si>
    <t>医療制度と法律</t>
  </si>
  <si>
    <t>医療の質と安全</t>
  </si>
  <si>
    <t>感染対策</t>
  </si>
  <si>
    <t>医療情報</t>
  </si>
  <si>
    <t>チーム医療</t>
  </si>
  <si>
    <t>予防と保健</t>
  </si>
  <si>
    <t>地域医療</t>
  </si>
  <si>
    <t>医療と介護および福祉の連携</t>
  </si>
  <si>
    <t>災害医療</t>
  </si>
  <si>
    <t>臨床問題解決のプロセス</t>
  </si>
  <si>
    <t>ショック</t>
  </si>
  <si>
    <t>急性中毒</t>
  </si>
  <si>
    <t>全身倦怠感</t>
  </si>
  <si>
    <t>身体機能の低下</t>
  </si>
  <si>
    <t>食欲不振</t>
  </si>
  <si>
    <t>体重減少・るい痩</t>
  </si>
  <si>
    <t>体重増加・肥満</t>
  </si>
  <si>
    <t>浮腫</t>
  </si>
  <si>
    <t>リンパ節腫脹</t>
  </si>
  <si>
    <t>発疹</t>
  </si>
  <si>
    <t>黄疸</t>
  </si>
  <si>
    <t>発熱</t>
  </si>
  <si>
    <t>認知能の障害</t>
  </si>
  <si>
    <t>頭痛</t>
  </si>
  <si>
    <t>めまい</t>
  </si>
  <si>
    <t>意識障害</t>
  </si>
  <si>
    <t>失神</t>
  </si>
  <si>
    <t>言語障害</t>
  </si>
  <si>
    <t>けいれん発作</t>
  </si>
  <si>
    <t>視力障害、視野狭窄</t>
  </si>
  <si>
    <t>目の充血</t>
  </si>
  <si>
    <t>聴覚障害</t>
  </si>
  <si>
    <t>鼻漏・鼻閉</t>
  </si>
  <si>
    <t>鼻出血</t>
  </si>
  <si>
    <t>嗄声</t>
  </si>
  <si>
    <t>胸痛</t>
  </si>
  <si>
    <t>動悸</t>
  </si>
  <si>
    <t>心肺停止</t>
  </si>
  <si>
    <t>呼吸困難</t>
  </si>
  <si>
    <t>咳・痰</t>
  </si>
  <si>
    <t>誤嚥</t>
  </si>
  <si>
    <t>誤飲</t>
  </si>
  <si>
    <t>嚥下困難</t>
  </si>
  <si>
    <t>吐血・下血</t>
  </si>
  <si>
    <t>嘔気・嘔吐</t>
  </si>
  <si>
    <t>胸やけ</t>
  </si>
  <si>
    <t>腹痛</t>
  </si>
  <si>
    <t>便通異常（下痢、便秘）</t>
  </si>
  <si>
    <t>肛門・会陰部痛</t>
  </si>
  <si>
    <t>熱傷</t>
  </si>
  <si>
    <t>外傷</t>
  </si>
  <si>
    <t>褥瘡</t>
  </si>
  <si>
    <t>背部痛</t>
  </si>
  <si>
    <t>腰痛</t>
  </si>
  <si>
    <t>関節痛</t>
  </si>
  <si>
    <t>歩行障害</t>
  </si>
  <si>
    <t>四肢のしびれ</t>
  </si>
  <si>
    <t>排尿障害（尿失禁・排尿困難）</t>
  </si>
  <si>
    <t>乏尿・尿閉</t>
  </si>
  <si>
    <t>多尿</t>
  </si>
  <si>
    <t>精神科領域の救急</t>
  </si>
  <si>
    <t>不安</t>
  </si>
  <si>
    <t>気分の障害（うつ）</t>
  </si>
  <si>
    <t>流・早産および満期産</t>
  </si>
  <si>
    <t>成長・発達の障害</t>
  </si>
  <si>
    <t>慢性疾患・複合疾患の管理</t>
  </si>
  <si>
    <t>高血圧症</t>
  </si>
  <si>
    <t>脂質異常症</t>
  </si>
  <si>
    <t>糖尿病</t>
  </si>
  <si>
    <t>骨粗鬆症</t>
  </si>
  <si>
    <t>脳血管障害後遺症</t>
  </si>
  <si>
    <t>在宅医療</t>
  </si>
  <si>
    <t>終末期のケア</t>
  </si>
  <si>
    <t>生活習慣</t>
  </si>
  <si>
    <t>相補・代替医療（漢方医療を含む）</t>
  </si>
  <si>
    <t>日付だけの場合</t>
    <rPh sb="0" eb="2">
      <t>ヒヅケ</t>
    </rPh>
    <rPh sb="5" eb="7">
      <t>バアイ</t>
    </rPh>
    <phoneticPr fontId="1"/>
  </si>
  <si>
    <t>3/25</t>
    <phoneticPr fontId="1"/>
  </si>
  <si>
    <t>時間を指定する場合</t>
    <rPh sb="0" eb="2">
      <t>ジカン</t>
    </rPh>
    <rPh sb="3" eb="5">
      <t>シテイ</t>
    </rPh>
    <phoneticPr fontId="1"/>
  </si>
  <si>
    <t>3/25 16:00</t>
    <phoneticPr fontId="1"/>
  </si>
  <si>
    <t>※参加方式欄で来場またはWEBの締切に時間を指定する場合は例の用に入</t>
    <rPh sb="1" eb="3">
      <t>サンカ</t>
    </rPh>
    <rPh sb="3" eb="5">
      <t>ホウシキ</t>
    </rPh>
    <rPh sb="5" eb="6">
      <t>ラン</t>
    </rPh>
    <rPh sb="7" eb="9">
      <t>ライジョウ</t>
    </rPh>
    <rPh sb="16" eb="18">
      <t>シメキリ</t>
    </rPh>
    <rPh sb="19" eb="21">
      <t>ジカン</t>
    </rPh>
    <rPh sb="22" eb="24">
      <t>シテイ</t>
    </rPh>
    <rPh sb="26" eb="28">
      <t>バアイ</t>
    </rPh>
    <rPh sb="29" eb="30">
      <t>レイ</t>
    </rPh>
    <rPh sb="31" eb="32">
      <t>ヨウ</t>
    </rPh>
    <rPh sb="33" eb="34">
      <t>ニュウ</t>
    </rPh>
    <phoneticPr fontId="1"/>
  </si>
  <si>
    <t>　力してください。</t>
    <phoneticPr fontId="1"/>
  </si>
  <si>
    <t>ランク</t>
  </si>
  <si>
    <t>CC 0削除</t>
  </si>
  <si>
    <t>順番</t>
    <rPh sb="0" eb="2">
      <t>ジュンバン</t>
    </rPh>
    <phoneticPr fontId="1"/>
  </si>
  <si>
    <t>CC並べ替え</t>
  </si>
  <si>
    <t>結合１</t>
    <rPh sb="0" eb="2">
      <t>ケツゴウ</t>
    </rPh>
    <phoneticPr fontId="1"/>
  </si>
  <si>
    <t>結合2</t>
    <rPh sb="0" eb="2">
      <t>ケツゴウ</t>
    </rPh>
    <phoneticPr fontId="1"/>
  </si>
  <si>
    <t>「講師肩書１」に入力</t>
    <rPh sb="1" eb="3">
      <t>コウシ</t>
    </rPh>
    <rPh sb="3" eb="5">
      <t>カタガキ</t>
    </rPh>
    <rPh sb="8" eb="10">
      <t>ニュウリョク</t>
    </rPh>
    <phoneticPr fontId="1"/>
  </si>
  <si>
    <t>「講師肩書２」に入力。文章頭に全角スペースを入力</t>
    <rPh sb="1" eb="3">
      <t>コウシ</t>
    </rPh>
    <rPh sb="3" eb="5">
      <t>カタガキ</t>
    </rPh>
    <rPh sb="8" eb="10">
      <t>ニュウリョク</t>
    </rPh>
    <rPh sb="11" eb="13">
      <t>ブンショウ</t>
    </rPh>
    <rPh sb="13" eb="14">
      <t>アタマ</t>
    </rPh>
    <rPh sb="15" eb="17">
      <t>ゼンカク</t>
    </rPh>
    <rPh sb="22" eb="24">
      <t>ニュウリョク</t>
    </rPh>
    <phoneticPr fontId="1"/>
  </si>
  <si>
    <t>・演題入力パターン３（下記画像は表示例）</t>
    <rPh sb="1" eb="3">
      <t>エンダイ</t>
    </rPh>
    <rPh sb="3" eb="5">
      <t>ニュウリョク</t>
    </rPh>
    <rPh sb="11" eb="13">
      <t>カキ</t>
    </rPh>
    <rPh sb="13" eb="15">
      <t>ガゾウ</t>
    </rPh>
    <rPh sb="16" eb="18">
      <t>ヒョウジ</t>
    </rPh>
    <rPh sb="18" eb="19">
      <t>レイ</t>
    </rPh>
    <phoneticPr fontId="1"/>
  </si>
  <si>
    <t>【演題 1】に入力</t>
    <rPh sb="1" eb="3">
      <t>エンダイ</t>
    </rPh>
    <rPh sb="7" eb="9">
      <t>ニュウリョク</t>
    </rPh>
    <phoneticPr fontId="1"/>
  </si>
  <si>
    <t>【演題 2】に入力</t>
    <rPh sb="1" eb="3">
      <t>エンダイ</t>
    </rPh>
    <phoneticPr fontId="1"/>
  </si>
  <si>
    <t>「演題名２」に入力</t>
    <rPh sb="7" eb="9">
      <t>ニュウリョク</t>
    </rPh>
    <phoneticPr fontId="1"/>
  </si>
  <si>
    <t>・演題入力パターン４（下記画像は表示例）</t>
    <rPh sb="1" eb="3">
      <t>エンダイ</t>
    </rPh>
    <rPh sb="3" eb="5">
      <t>ニュウリョク</t>
    </rPh>
    <rPh sb="11" eb="13">
      <t>カキ</t>
    </rPh>
    <rPh sb="13" eb="15">
      <t>ガゾウ</t>
    </rPh>
    <rPh sb="16" eb="18">
      <t>ヒョウジ</t>
    </rPh>
    <rPh sb="18" eb="19">
      <t>レイ</t>
    </rPh>
    <phoneticPr fontId="1"/>
  </si>
  <si>
    <t>※【演題】はカリキュラム毎に入力をお願いします。</t>
    <rPh sb="2" eb="4">
      <t>エンダイ</t>
    </rPh>
    <rPh sb="12" eb="13">
      <t>ゴト</t>
    </rPh>
    <rPh sb="14" eb="16">
      <t>ニュウリョク</t>
    </rPh>
    <rPh sb="18" eb="19">
      <t>ネガ</t>
    </rPh>
    <phoneticPr fontId="1"/>
  </si>
  <si>
    <t>※入力方法が不明な場合など問い合わせは「福岡市医師会 地域医療課」</t>
    <rPh sb="1" eb="5">
      <t>ニュウリョクホウホウ</t>
    </rPh>
    <rPh sb="6" eb="8">
      <t>フメイ</t>
    </rPh>
    <rPh sb="9" eb="11">
      <t>バアイ</t>
    </rPh>
    <rPh sb="13" eb="14">
      <t>ト</t>
    </rPh>
    <rPh sb="15" eb="16">
      <t>ア</t>
    </rPh>
    <rPh sb="20" eb="23">
      <t>フクオカシ</t>
    </rPh>
    <rPh sb="23" eb="26">
      <t>イシカイ</t>
    </rPh>
    <rPh sb="27" eb="32">
      <t>チイキ</t>
    </rPh>
    <phoneticPr fontId="1"/>
  </si>
  <si>
    <t>　(TEL：092-852-1501)へお願いします。</t>
    <phoneticPr fontId="1"/>
  </si>
  <si>
    <t>「ｶﾘｷｭﾗﾑｺｰﾄﾞ1番目」に</t>
    <rPh sb="12" eb="13">
      <t>バン</t>
    </rPh>
    <rPh sb="13" eb="14">
      <t>メ</t>
    </rPh>
    <phoneticPr fontId="1"/>
  </si>
  <si>
    <t>　44を入力</t>
    <phoneticPr fontId="1"/>
  </si>
  <si>
    <t>「単位1番目」に0.5を</t>
    <rPh sb="1" eb="3">
      <t>タンイ</t>
    </rPh>
    <rPh sb="4" eb="5">
      <t>バン</t>
    </rPh>
    <rPh sb="5" eb="6">
      <t>メ</t>
    </rPh>
    <phoneticPr fontId="1"/>
  </si>
  <si>
    <t>　入力</t>
    <phoneticPr fontId="1"/>
  </si>
  <si>
    <t>　カリキュラムが下記画像で統一の場合</t>
    <rPh sb="8" eb="10">
      <t>カキ</t>
    </rPh>
    <rPh sb="10" eb="12">
      <t>ガゾウ</t>
    </rPh>
    <rPh sb="13" eb="15">
      <t>トウイツ</t>
    </rPh>
    <rPh sb="16" eb="18">
      <t>バアイ</t>
    </rPh>
    <phoneticPr fontId="1"/>
  </si>
  <si>
    <t>「演題名２」に全角カンマ</t>
    <phoneticPr fontId="1"/>
  </si>
  <si>
    <t>　で区切って入力</t>
    <phoneticPr fontId="1"/>
  </si>
  <si>
    <t>　区切って入力</t>
    <phoneticPr fontId="1"/>
  </si>
  <si>
    <t>「講師名」に全角カンマで</t>
    <rPh sb="1" eb="4">
      <t>コウシメイ</t>
    </rPh>
    <phoneticPr fontId="1"/>
  </si>
  <si>
    <t>「講師肩書１」に全角カンマで区切って入力</t>
    <rPh sb="1" eb="3">
      <t>コウシ</t>
    </rPh>
    <rPh sb="3" eb="5">
      <t>カタガキ</t>
    </rPh>
    <phoneticPr fontId="1"/>
  </si>
  <si>
    <t>・演題入力パターン５（下記画像は表示例）</t>
    <rPh sb="1" eb="3">
      <t>エンダイ</t>
    </rPh>
    <rPh sb="3" eb="5">
      <t>ニュウリョク</t>
    </rPh>
    <rPh sb="11" eb="13">
      <t>カキ</t>
    </rPh>
    <rPh sb="13" eb="15">
      <t>ガゾウ</t>
    </rPh>
    <rPh sb="16" eb="18">
      <t>ヒョウジ</t>
    </rPh>
    <rPh sb="18" eb="19">
      <t>レイ</t>
    </rPh>
    <phoneticPr fontId="1"/>
  </si>
  <si>
    <t>【演題 2】に入力</t>
    <rPh sb="1" eb="3">
      <t>エンダイ</t>
    </rPh>
    <rPh sb="7" eb="9">
      <t>ニュウリョク</t>
    </rPh>
    <phoneticPr fontId="1"/>
  </si>
  <si>
    <t>「演題名２」は空白</t>
    <phoneticPr fontId="1"/>
  </si>
  <si>
    <t>「講師名」は空白</t>
    <rPh sb="1" eb="4">
      <t>コウシメイ</t>
    </rPh>
    <rPh sb="6" eb="8">
      <t>クウハク</t>
    </rPh>
    <phoneticPr fontId="1"/>
  </si>
  <si>
    <t>Excel画面左上の下記画像のボタンをクリックしてください。</t>
    <rPh sb="5" eb="7">
      <t>ガメン</t>
    </rPh>
    <rPh sb="7" eb="9">
      <t>ヒダリウエ</t>
    </rPh>
    <rPh sb="10" eb="12">
      <t>カキ</t>
    </rPh>
    <rPh sb="12" eb="14">
      <t>ガゾウ</t>
    </rPh>
    <phoneticPr fontId="1"/>
  </si>
  <si>
    <t>不眠（睡眠障害)　</t>
    <phoneticPr fontId="1"/>
  </si>
  <si>
    <t>血尿（肉眼的、顕微鏡的）</t>
    <phoneticPr fontId="1"/>
  </si>
  <si>
    <t>気管支喘息・COPD</t>
    <phoneticPr fontId="1"/>
  </si>
  <si>
    <t>最新のトピックス・その他</t>
    <phoneticPr fontId="1"/>
  </si>
  <si>
    <t>○</t>
  </si>
  <si>
    <t>ハイブリッド</t>
  </si>
  <si>
    <t>Zoom</t>
  </si>
  <si>
    <t>○○区医師会</t>
    <rPh sb="2" eb="3">
      <t>ク</t>
    </rPh>
    <rPh sb="3" eb="6">
      <t>イシカイ</t>
    </rPh>
    <phoneticPr fontId="1"/>
  </si>
  <si>
    <t>○○ホテル</t>
    <phoneticPr fontId="1"/>
  </si>
  <si>
    <t>092</t>
    <phoneticPr fontId="1"/>
  </si>
  <si>
    <t>○○</t>
    <phoneticPr fontId="1"/>
  </si>
  <si>
    <t>○○○○学術講演会受付担当</t>
    <rPh sb="9" eb="13">
      <t>ウケツケタントウ</t>
    </rPh>
    <phoneticPr fontId="1"/>
  </si>
  <si>
    <t>○○(○○○株式会社)</t>
    <rPh sb="6" eb="10">
      <t>カブシキガイシャ</t>
    </rPh>
    <phoneticPr fontId="1"/>
  </si>
  <si>
    <t>Zoom等事前登録のフォームがあればこちらにお願いします。</t>
    <rPh sb="4" eb="5">
      <t>トウ</t>
    </rPh>
    <rPh sb="5" eb="9">
      <t>ジゼントウロク</t>
    </rPh>
    <rPh sb="23" eb="24">
      <t>ネガ</t>
    </rPh>
    <phoneticPr fontId="1"/>
  </si>
  <si>
    <t>090</t>
    <phoneticPr fontId="1"/>
  </si>
  <si>
    <t>○○病院△△科 科長</t>
    <rPh sb="2" eb="4">
      <t>ビョウイン</t>
    </rPh>
    <rPh sb="6" eb="7">
      <t>カ</t>
    </rPh>
    <rPh sb="8" eb="10">
      <t>カチョウ</t>
    </rPh>
    <phoneticPr fontId="1"/>
  </si>
  <si>
    <t>□□ □□ 先生</t>
    <rPh sb="6" eb="8">
      <t>センセイ</t>
    </rPh>
    <phoneticPr fontId="1"/>
  </si>
  <si>
    <t>○○○○○○○</t>
    <phoneticPr fontId="1"/>
  </si>
  <si>
    <t>○○○○○○○学術講演会</t>
    <rPh sb="7" eb="9">
      <t>ガクジュツ</t>
    </rPh>
    <rPh sb="9" eb="12">
      <t>コウエンカイ</t>
    </rPh>
    <phoneticPr fontId="1"/>
  </si>
  <si>
    <t>〇〇〇〇(団体名)　代表世話人　〇〇〇〇(福岡市医師会員)</t>
    <rPh sb="5" eb="8">
      <t>ダンタイメイ</t>
    </rPh>
    <rPh sb="10" eb="15">
      <t>ダイヒョウセワニン</t>
    </rPh>
    <rPh sb="21" eb="24">
      <t>フクオカシ</t>
    </rPh>
    <rPh sb="24" eb="28">
      <t>イシカイイン</t>
    </rPh>
    <phoneticPr fontId="1"/>
  </si>
  <si>
    <t>　会 長　菊池　仁志　様</t>
    <rPh sb="1" eb="2">
      <t>カイ</t>
    </rPh>
    <rPh sb="3" eb="4">
      <t>チョウ</t>
    </rPh>
    <rPh sb="5" eb="7">
      <t>キクチ</t>
    </rPh>
    <rPh sb="8" eb="9">
      <t>ヒトシ</t>
    </rPh>
    <rPh sb="9" eb="10">
      <t>シ</t>
    </rPh>
    <rPh sb="11" eb="12">
      <t>サマ</t>
    </rPh>
    <phoneticPr fontId="1"/>
  </si>
  <si>
    <t>　会 長　菊池　仁志　様</t>
    <rPh sb="1" eb="2">
      <t>カイ</t>
    </rPh>
    <rPh sb="3" eb="4">
      <t>チョウ</t>
    </rPh>
    <rPh sb="5" eb="7">
      <t>キクチ</t>
    </rPh>
    <rPh sb="8" eb="10">
      <t>ヒトシ</t>
    </rPh>
    <rPh sb="11" eb="12">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</si>
</sst>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 e&quot;年&quot;\ m&quot;月&quot;\ d&quot;日&quot;"/>
    <numFmt numFmtId="177" formatCode="ggg\ e&quot;年&quot;\ m&quot;月&quot;\ d&quot;日&quot;\ \(aaa\)"/>
    <numFmt numFmtId="178" formatCode="00"/>
    <numFmt numFmtId="179" formatCode="m&quot;月&quot;d&quot;日&quot;\(aaa\)"/>
    <numFmt numFmtId="180" formatCode="0.0"/>
  </numFmts>
  <fonts count="16">
    <font>
      <sz val="11"/>
      <color theme="1"/>
      <name val="Yu Gothic"/>
      <family val="2"/>
      <scheme val="minor"/>
    </font>
    <font>
      <sz val="6"/>
      <name val="Yu Gothic"/>
      <family val="3"/>
      <charset val="128"/>
      <scheme val="minor"/>
    </font>
    <font>
      <sz val="12"/>
      <color theme="1"/>
      <name val="ＭＳ ゴシック"/>
      <family val="3"/>
      <charset val="128"/>
    </font>
    <font>
      <sz val="16"/>
      <color theme="1"/>
      <name val="ＭＳ ゴシック"/>
      <family val="3"/>
      <charset val="128"/>
    </font>
    <font>
      <sz val="12"/>
      <color theme="1"/>
      <name val="Yu Gothic"/>
      <family val="2"/>
      <scheme val="minor"/>
    </font>
    <font>
      <sz val="11"/>
      <color theme="1"/>
      <name val="Yu Gothic"/>
      <family val="2"/>
      <scheme val="minor"/>
    </font>
    <font>
      <sz val="12"/>
      <color theme="0" tint="-0.249977111117893"/>
      <name val="ＭＳ ゴシック"/>
      <family val="3"/>
      <charset val="128"/>
    </font>
    <font>
      <b/>
      <sz val="11"/>
      <color theme="1"/>
      <name val="ＭＳ ゴシック"/>
      <family val="3"/>
      <charset val="128"/>
    </font>
    <font>
      <sz val="10"/>
      <color theme="1"/>
      <name val="ＭＳ ゴシック"/>
      <family val="3"/>
      <charset val="128"/>
    </font>
    <font>
      <sz val="12"/>
      <name val="ＭＳ ゴシック"/>
      <family val="3"/>
      <charset val="128"/>
    </font>
    <font>
      <sz val="11"/>
      <name val="Yu Gothic"/>
      <family val="2"/>
      <scheme val="minor"/>
    </font>
    <font>
      <sz val="11"/>
      <name val="Yu Gothic"/>
      <family val="3"/>
      <charset val="128"/>
      <scheme val="minor"/>
    </font>
    <font>
      <b/>
      <sz val="12"/>
      <color theme="1"/>
      <name val="ＭＳ ゴシック"/>
      <family val="3"/>
      <charset val="128"/>
    </font>
    <font>
      <b/>
      <sz val="12"/>
      <color rgb="FFFF0000"/>
      <name val="ＭＳ ゴシック"/>
      <family val="3"/>
      <charset val="128"/>
    </font>
    <font>
      <sz val="11"/>
      <color theme="1"/>
      <name val="ＭＳ ゴシック"/>
      <family val="3"/>
      <charset val="128"/>
    </font>
    <font>
      <u/>
      <sz val="11"/>
      <color theme="10"/>
      <name val="Yu Gothic"/>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38" fontId="5" fillId="0" borderId="0" applyFont="0" applyFill="0" applyBorder="0" applyAlignment="0" applyProtection="0">
      <alignment vertical="center"/>
    </xf>
    <xf numFmtId="0" fontId="15" fillId="0" borderId="0" applyNumberFormat="0" applyFill="0" applyBorder="0" applyAlignment="0" applyProtection="0"/>
  </cellStyleXfs>
  <cellXfs count="151">
    <xf numFmtId="0" fontId="0" fillId="0" borderId="0" xfId="0"/>
    <xf numFmtId="0" fontId="2" fillId="0" borderId="0" xfId="0" applyFont="1"/>
    <xf numFmtId="0" fontId="2" fillId="0" borderId="0" xfId="0" applyFont="1" applyAlignment="1">
      <alignment horizontal="right"/>
    </xf>
    <xf numFmtId="0" fontId="4" fillId="0" borderId="0" xfId="0" applyFont="1"/>
    <xf numFmtId="0" fontId="6" fillId="0" borderId="0" xfId="0" applyFont="1"/>
    <xf numFmtId="0" fontId="8" fillId="0" borderId="0" xfId="0" applyFont="1" applyAlignment="1">
      <alignment horizontal="left"/>
    </xf>
    <xf numFmtId="0" fontId="8" fillId="0" borderId="0" xfId="0" applyFont="1"/>
    <xf numFmtId="0" fontId="7" fillId="0" borderId="0" xfId="0" applyFont="1"/>
    <xf numFmtId="0" fontId="2" fillId="0" borderId="6" xfId="0" applyFont="1" applyBorder="1"/>
    <xf numFmtId="0" fontId="2" fillId="0" borderId="12" xfId="0" applyFont="1" applyBorder="1"/>
    <xf numFmtId="0" fontId="2" fillId="0" borderId="1" xfId="0" applyFont="1" applyBorder="1"/>
    <xf numFmtId="0" fontId="2" fillId="0" borderId="7" xfId="0" applyFont="1" applyBorder="1"/>
    <xf numFmtId="0" fontId="2" fillId="0" borderId="1" xfId="0" applyFont="1" applyBorder="1" applyAlignment="1">
      <alignment horizontal="center" vertical="center"/>
    </xf>
    <xf numFmtId="0" fontId="2" fillId="0" borderId="1" xfId="0" applyFont="1" applyBorder="1" applyAlignment="1">
      <alignment horizontal="right"/>
    </xf>
    <xf numFmtId="0" fontId="2" fillId="0" borderId="5" xfId="0" applyFont="1" applyBorder="1"/>
    <xf numFmtId="0" fontId="2" fillId="0" borderId="7" xfId="0" applyFont="1" applyBorder="1" applyAlignment="1">
      <alignment horizontal="right"/>
    </xf>
    <xf numFmtId="0" fontId="8" fillId="0" borderId="1" xfId="0" applyFont="1" applyBorder="1"/>
    <xf numFmtId="0" fontId="2" fillId="0" borderId="4" xfId="0" applyFont="1" applyBorder="1"/>
    <xf numFmtId="0" fontId="2" fillId="0" borderId="0" xfId="0" applyFont="1" applyAlignment="1">
      <alignment horizontal="center" vertical="center"/>
    </xf>
    <xf numFmtId="0" fontId="2" fillId="0" borderId="0" xfId="0" applyFont="1" applyProtection="1">
      <protection locked="0"/>
    </xf>
    <xf numFmtId="0" fontId="2" fillId="0" borderId="8" xfId="0" applyFont="1" applyBorder="1" applyAlignment="1">
      <alignment vertical="center"/>
    </xf>
    <xf numFmtId="0" fontId="2" fillId="0" borderId="8" xfId="0" applyFont="1" applyBorder="1"/>
    <xf numFmtId="0" fontId="2" fillId="0" borderId="9" xfId="0" applyFont="1" applyBorder="1"/>
    <xf numFmtId="180" fontId="9" fillId="0" borderId="2" xfId="0" applyNumberFormat="1" applyFont="1" applyBorder="1"/>
    <xf numFmtId="0" fontId="10" fillId="0" borderId="2" xfId="0" applyFont="1" applyBorder="1" applyAlignment="1">
      <alignment horizontal="center"/>
    </xf>
    <xf numFmtId="0" fontId="11" fillId="0" borderId="2" xfId="0" applyFont="1" applyBorder="1" applyAlignment="1">
      <alignment horizontal="center"/>
    </xf>
    <xf numFmtId="0" fontId="11" fillId="0" borderId="0" xfId="0" applyFont="1" applyAlignment="1">
      <alignment horizontal="center"/>
    </xf>
    <xf numFmtId="0" fontId="9" fillId="0" borderId="0" xfId="0" applyFont="1"/>
    <xf numFmtId="0" fontId="0" fillId="2" borderId="0" xfId="0" applyFill="1"/>
    <xf numFmtId="0" fontId="12" fillId="0" borderId="0" xfId="0" applyFont="1"/>
    <xf numFmtId="0" fontId="13" fillId="0" borderId="0" xfId="0" applyFont="1"/>
    <xf numFmtId="0" fontId="9" fillId="0" borderId="2" xfId="0" quotePrefix="1" applyFont="1" applyBorder="1"/>
    <xf numFmtId="180" fontId="0" fillId="2" borderId="0" xfId="0" applyNumberFormat="1" applyFill="1"/>
    <xf numFmtId="0" fontId="2" fillId="0" borderId="11" xfId="0" applyFont="1" applyBorder="1"/>
    <xf numFmtId="0" fontId="2" fillId="0" borderId="10" xfId="0" applyFont="1" applyBorder="1"/>
    <xf numFmtId="0" fontId="7" fillId="0" borderId="7" xfId="0" applyFont="1" applyBorder="1"/>
    <xf numFmtId="0" fontId="14" fillId="0" borderId="0" xfId="0" applyFont="1"/>
    <xf numFmtId="0" fontId="2" fillId="0" borderId="0" xfId="0" quotePrefix="1" applyFont="1"/>
    <xf numFmtId="0" fontId="2" fillId="0" borderId="13" xfId="0" applyFont="1" applyBorder="1" applyAlignment="1">
      <alignment horizontal="center" vertical="center"/>
    </xf>
    <xf numFmtId="0" fontId="2" fillId="0" borderId="2" xfId="0" applyFont="1" applyBorder="1" applyAlignment="1">
      <alignment horizontal="center" vertical="center"/>
    </xf>
    <xf numFmtId="179" fontId="2" fillId="0" borderId="0" xfId="0" quotePrefix="1" applyNumberFormat="1" applyFont="1" applyAlignment="1" applyProtection="1">
      <alignment horizontal="center"/>
      <protection locked="0"/>
    </xf>
    <xf numFmtId="0" fontId="8" fillId="0" borderId="0" xfId="0" applyFont="1" applyAlignment="1">
      <alignment horizontal="left"/>
    </xf>
    <xf numFmtId="38" fontId="2" fillId="0" borderId="2" xfId="1" applyFont="1" applyBorder="1" applyAlignment="1" applyProtection="1">
      <alignment horizontal="right" indent="1"/>
      <protection locked="0"/>
    </xf>
    <xf numFmtId="38" fontId="2" fillId="0" borderId="3" xfId="1" applyFont="1" applyBorder="1" applyAlignment="1" applyProtection="1">
      <alignment horizontal="right" indent="1"/>
      <protection locked="0"/>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pplyProtection="1">
      <alignment horizontal="left"/>
      <protection locked="0"/>
    </xf>
    <xf numFmtId="0" fontId="2" fillId="0" borderId="2" xfId="0" applyFont="1" applyBorder="1" applyAlignment="1">
      <alignment horizontal="center" vertical="center" wrapText="1"/>
    </xf>
    <xf numFmtId="0" fontId="2" fillId="0" borderId="4" xfId="0" applyFont="1" applyBorder="1" applyAlignment="1" applyProtection="1">
      <alignment horizontal="left"/>
      <protection locked="0"/>
    </xf>
    <xf numFmtId="0" fontId="2" fillId="0" borderId="1"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11"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7" xfId="0" applyFont="1" applyBorder="1" applyAlignment="1" applyProtection="1">
      <alignment horizontal="left"/>
      <protection locked="0"/>
    </xf>
    <xf numFmtId="0" fontId="2" fillId="0" borderId="12" xfId="0" applyFont="1" applyBorder="1" applyAlignment="1" applyProtection="1">
      <alignment horizontal="left"/>
      <protection locked="0"/>
    </xf>
    <xf numFmtId="49" fontId="2" fillId="0" borderId="0" xfId="0" applyNumberFormat="1" applyFont="1" applyAlignment="1" applyProtection="1">
      <alignment horizontal="center"/>
      <protection locked="0"/>
    </xf>
    <xf numFmtId="49" fontId="2" fillId="0" borderId="11" xfId="0" applyNumberFormat="1" applyFont="1" applyBorder="1" applyAlignment="1" applyProtection="1">
      <alignment horizontal="center"/>
      <protection locked="0"/>
    </xf>
    <xf numFmtId="176" fontId="2" fillId="0" borderId="0" xfId="0" applyNumberFormat="1" applyFont="1" applyAlignment="1" applyProtection="1">
      <alignment horizontal="right"/>
      <protection locked="0"/>
    </xf>
    <xf numFmtId="0" fontId="3" fillId="0" borderId="0" xfId="0" applyFont="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178" fontId="2" fillId="0" borderId="1"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left" vertical="center" indent="1"/>
      <protection locked="0"/>
    </xf>
    <xf numFmtId="177" fontId="2" fillId="0" borderId="1" xfId="0" applyNumberFormat="1" applyFont="1" applyBorder="1" applyAlignment="1" applyProtection="1">
      <alignment horizontal="left" vertical="center" indent="1"/>
      <protection locked="0"/>
    </xf>
    <xf numFmtId="177" fontId="2" fillId="0" borderId="6" xfId="0" applyNumberFormat="1" applyFont="1" applyBorder="1" applyAlignment="1" applyProtection="1">
      <alignment horizontal="left" vertical="center" indent="1"/>
      <protection locked="0"/>
    </xf>
    <xf numFmtId="177" fontId="2" fillId="0" borderId="7" xfId="0" applyNumberFormat="1" applyFont="1" applyBorder="1" applyAlignment="1" applyProtection="1">
      <alignment horizontal="left" vertical="center" indent="1"/>
      <protection locked="0"/>
    </xf>
    <xf numFmtId="0" fontId="2" fillId="0" borderId="4"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pplyProtection="1">
      <alignment horizontal="center"/>
      <protection locked="0"/>
    </xf>
    <xf numFmtId="0" fontId="2" fillId="3" borderId="8" xfId="0" applyFont="1" applyFill="1" applyBorder="1" applyAlignment="1">
      <alignment horizontal="center"/>
    </xf>
    <xf numFmtId="0" fontId="2" fillId="0" borderId="3"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8" fillId="0" borderId="1" xfId="0" applyFont="1" applyBorder="1" applyAlignment="1">
      <alignment horizontal="right"/>
    </xf>
    <xf numFmtId="0" fontId="8" fillId="0" borderId="0" xfId="0" applyFont="1" applyAlignment="1">
      <alignment horizontal="right"/>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179" fontId="2" fillId="0" borderId="1" xfId="0" quotePrefix="1" applyNumberFormat="1" applyFont="1" applyBorder="1" applyAlignment="1" applyProtection="1">
      <alignment horizontal="center"/>
      <protection locked="0"/>
    </xf>
    <xf numFmtId="0" fontId="2" fillId="0" borderId="0" xfId="0" applyFont="1" applyAlignment="1" applyProtection="1">
      <alignment horizontal="left" indent="1"/>
      <protection locked="0"/>
    </xf>
    <xf numFmtId="0" fontId="2" fillId="0" borderId="11" xfId="0" applyFont="1" applyBorder="1" applyAlignment="1" applyProtection="1">
      <alignment horizontal="left" indent="1"/>
      <protection locked="0"/>
    </xf>
    <xf numFmtId="49" fontId="2" fillId="0" borderId="7" xfId="0" applyNumberFormat="1" applyFont="1" applyBorder="1" applyAlignment="1" applyProtection="1">
      <alignment horizontal="center"/>
      <protection locked="0"/>
    </xf>
    <xf numFmtId="0" fontId="2" fillId="0" borderId="4"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49" fontId="2" fillId="0" borderId="1" xfId="0" applyNumberFormat="1" applyFont="1" applyBorder="1" applyAlignment="1" applyProtection="1">
      <alignment horizontal="right"/>
      <protection locked="0"/>
    </xf>
    <xf numFmtId="49" fontId="2" fillId="0" borderId="1" xfId="0" applyNumberFormat="1" applyFont="1" applyBorder="1" applyAlignment="1" applyProtection="1">
      <alignment horizontal="left"/>
      <protection locked="0"/>
    </xf>
    <xf numFmtId="49" fontId="2" fillId="0" borderId="1" xfId="0" applyNumberFormat="1" applyFont="1" applyBorder="1" applyAlignment="1" applyProtection="1">
      <alignment horizontal="center"/>
      <protection locked="0"/>
    </xf>
    <xf numFmtId="49" fontId="2" fillId="0" borderId="10" xfId="0" applyNumberFormat="1" applyFont="1" applyBorder="1" applyAlignment="1" applyProtection="1">
      <alignment horizontal="center"/>
      <protection locked="0"/>
    </xf>
    <xf numFmtId="180" fontId="2" fillId="0" borderId="5" xfId="0" applyNumberFormat="1" applyFont="1" applyBorder="1" applyAlignment="1">
      <alignment horizontal="right" vertical="center"/>
    </xf>
    <xf numFmtId="180" fontId="2" fillId="0" borderId="0" xfId="0" applyNumberFormat="1" applyFont="1" applyAlignment="1">
      <alignment horizontal="right" vertical="center"/>
    </xf>
    <xf numFmtId="180" fontId="2" fillId="0" borderId="6" xfId="0" applyNumberFormat="1" applyFont="1" applyBorder="1" applyAlignment="1">
      <alignment horizontal="right" vertical="center"/>
    </xf>
    <xf numFmtId="180" fontId="2" fillId="0" borderId="7" xfId="0" applyNumberFormat="1" applyFont="1" applyBorder="1" applyAlignment="1">
      <alignment horizontal="right" vertical="center"/>
    </xf>
    <xf numFmtId="0" fontId="2" fillId="0" borderId="5" xfId="0" applyFont="1" applyBorder="1" applyAlignment="1">
      <alignment horizontal="left" vertical="center" shrinkToFit="1"/>
    </xf>
    <xf numFmtId="0" fontId="2" fillId="0" borderId="0" xfId="0" applyFont="1" applyAlignment="1">
      <alignment horizontal="left" vertical="center" shrinkToFit="1"/>
    </xf>
    <xf numFmtId="0" fontId="2" fillId="0" borderId="11"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1" xfId="0" applyFont="1" applyBorder="1" applyAlignment="1">
      <alignment horizontal="left" vertical="center"/>
    </xf>
    <xf numFmtId="0" fontId="2" fillId="0" borderId="2" xfId="0" applyFont="1" applyBorder="1" applyAlignment="1">
      <alignment horizontal="center" wrapText="1"/>
    </xf>
    <xf numFmtId="180" fontId="2" fillId="0" borderId="3" xfId="0" applyNumberFormat="1" applyFont="1" applyBorder="1" applyAlignment="1" applyProtection="1">
      <alignment horizontal="center"/>
      <protection locked="0"/>
    </xf>
    <xf numFmtId="180" fontId="2" fillId="0" borderId="9"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180" fontId="2" fillId="0" borderId="3" xfId="0" applyNumberFormat="1" applyFont="1" applyBorder="1" applyAlignment="1">
      <alignment horizontal="center"/>
    </xf>
    <xf numFmtId="180" fontId="2" fillId="0" borderId="8" xfId="0" applyNumberFormat="1" applyFont="1" applyBorder="1" applyAlignment="1">
      <alignment horizontal="center"/>
    </xf>
    <xf numFmtId="180" fontId="2" fillId="0" borderId="9" xfId="0" applyNumberFormat="1" applyFont="1" applyBorder="1" applyAlignment="1">
      <alignment horizontal="center"/>
    </xf>
    <xf numFmtId="0" fontId="8" fillId="0" borderId="2" xfId="0" applyFont="1" applyBorder="1" applyAlignment="1">
      <alignment horizontal="center" vertical="center" wrapText="1"/>
    </xf>
    <xf numFmtId="0" fontId="2" fillId="0" borderId="3" xfId="0" applyFont="1" applyBorder="1" applyAlignment="1" applyProtection="1">
      <alignment horizontal="right" vertical="center"/>
      <protection locked="0"/>
    </xf>
    <xf numFmtId="0" fontId="2" fillId="0" borderId="8" xfId="0"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80" fontId="2" fillId="0" borderId="2" xfId="0" applyNumberFormat="1"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15" fillId="0" borderId="0" xfId="2" applyAlignment="1" applyProtection="1">
      <alignment horizontal="left"/>
      <protection locked="0"/>
    </xf>
  </cellXfs>
  <cellStyles count="3">
    <cellStyle name="ハイパーリンク" xfId="2" builtinId="8"/>
    <cellStyle name="桁区切り" xfId="1" builtinId="6"/>
    <cellStyle name="標準" xfId="0" builtinId="0"/>
  </cellStyles>
  <dxfs count="6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34</xdr:col>
      <xdr:colOff>0</xdr:colOff>
      <xdr:row>84</xdr:row>
      <xdr:rowOff>0</xdr:rowOff>
    </xdr:from>
    <xdr:to>
      <xdr:col>47</xdr:col>
      <xdr:colOff>19398</xdr:colOff>
      <xdr:row>91</xdr:row>
      <xdr:rowOff>143109</xdr:rowOff>
    </xdr:to>
    <xdr:pic>
      <xdr:nvPicPr>
        <xdr:cNvPr id="165" name="図 164">
          <a:extLst>
            <a:ext uri="{FF2B5EF4-FFF2-40B4-BE49-F238E27FC236}">
              <a16:creationId xmlns:a16="http://schemas.microsoft.com/office/drawing/2014/main" id="{D3E9A12B-80CD-412A-900B-EF51BBCD3E0E}"/>
            </a:ext>
          </a:extLst>
        </xdr:cNvPr>
        <xdr:cNvPicPr>
          <a:picLocks noChangeAspect="1"/>
        </xdr:cNvPicPr>
      </xdr:nvPicPr>
      <xdr:blipFill>
        <a:blip xmlns:r="http://schemas.openxmlformats.org/officeDocument/2006/relationships" r:embed="rId1"/>
        <a:stretch>
          <a:fillRect/>
        </a:stretch>
      </xdr:blipFill>
      <xdr:spPr>
        <a:xfrm>
          <a:off x="6477000" y="17726025"/>
          <a:ext cx="2495898" cy="1676634"/>
        </a:xfrm>
        <a:prstGeom prst="rect">
          <a:avLst/>
        </a:prstGeom>
        <a:ln>
          <a:solidFill>
            <a:schemeClr val="tx1"/>
          </a:solidFill>
        </a:ln>
      </xdr:spPr>
    </xdr:pic>
    <xdr:clientData/>
  </xdr:twoCellAnchor>
  <xdr:twoCellAnchor editAs="oneCell">
    <xdr:from>
      <xdr:col>35</xdr:col>
      <xdr:colOff>28575</xdr:colOff>
      <xdr:row>3</xdr:row>
      <xdr:rowOff>85725</xdr:rowOff>
    </xdr:from>
    <xdr:to>
      <xdr:col>45</xdr:col>
      <xdr:colOff>47894</xdr:colOff>
      <xdr:row>7</xdr:row>
      <xdr:rowOff>190602</xdr:rowOff>
    </xdr:to>
    <xdr:pic>
      <xdr:nvPicPr>
        <xdr:cNvPr id="2" name="図 1">
          <a:extLst>
            <a:ext uri="{FF2B5EF4-FFF2-40B4-BE49-F238E27FC236}">
              <a16:creationId xmlns:a16="http://schemas.microsoft.com/office/drawing/2014/main" id="{50EB1A8D-C1B1-4527-884A-482051F670EE}"/>
            </a:ext>
          </a:extLst>
        </xdr:cNvPr>
        <xdr:cNvPicPr>
          <a:picLocks noChangeAspect="1"/>
        </xdr:cNvPicPr>
      </xdr:nvPicPr>
      <xdr:blipFill>
        <a:blip xmlns:r="http://schemas.openxmlformats.org/officeDocument/2006/relationships" r:embed="rId2"/>
        <a:stretch>
          <a:fillRect/>
        </a:stretch>
      </xdr:blipFill>
      <xdr:spPr>
        <a:xfrm>
          <a:off x="6696075" y="619125"/>
          <a:ext cx="1924319" cy="733527"/>
        </a:xfrm>
        <a:prstGeom prst="rect">
          <a:avLst/>
        </a:prstGeom>
        <a:ln>
          <a:solidFill>
            <a:schemeClr val="tx1"/>
          </a:solidFill>
        </a:ln>
      </xdr:spPr>
    </xdr:pic>
    <xdr:clientData/>
  </xdr:twoCellAnchor>
  <xdr:twoCellAnchor editAs="oneCell">
    <xdr:from>
      <xdr:col>35</xdr:col>
      <xdr:colOff>28575</xdr:colOff>
      <xdr:row>10</xdr:row>
      <xdr:rowOff>47625</xdr:rowOff>
    </xdr:from>
    <xdr:to>
      <xdr:col>41</xdr:col>
      <xdr:colOff>114471</xdr:colOff>
      <xdr:row>15</xdr:row>
      <xdr:rowOff>47743</xdr:rowOff>
    </xdr:to>
    <xdr:pic>
      <xdr:nvPicPr>
        <xdr:cNvPr id="3" name="図 2">
          <a:extLst>
            <a:ext uri="{FF2B5EF4-FFF2-40B4-BE49-F238E27FC236}">
              <a16:creationId xmlns:a16="http://schemas.microsoft.com/office/drawing/2014/main" id="{B7A2E3AD-02FB-4FB7-BD49-F85E4EA7F7DB}"/>
            </a:ext>
          </a:extLst>
        </xdr:cNvPr>
        <xdr:cNvPicPr>
          <a:picLocks noChangeAspect="1"/>
        </xdr:cNvPicPr>
      </xdr:nvPicPr>
      <xdr:blipFill>
        <a:blip xmlns:r="http://schemas.openxmlformats.org/officeDocument/2006/relationships" r:embed="rId3"/>
        <a:stretch>
          <a:fillRect/>
        </a:stretch>
      </xdr:blipFill>
      <xdr:spPr>
        <a:xfrm>
          <a:off x="6696075" y="1809750"/>
          <a:ext cx="1228896" cy="847843"/>
        </a:xfrm>
        <a:prstGeom prst="rect">
          <a:avLst/>
        </a:prstGeom>
        <a:ln>
          <a:solidFill>
            <a:schemeClr val="tx1"/>
          </a:solidFill>
        </a:ln>
      </xdr:spPr>
    </xdr:pic>
    <xdr:clientData/>
  </xdr:twoCellAnchor>
  <xdr:twoCellAnchor>
    <xdr:from>
      <xdr:col>40</xdr:col>
      <xdr:colOff>104775</xdr:colOff>
      <xdr:row>4</xdr:row>
      <xdr:rowOff>71438</xdr:rowOff>
    </xdr:from>
    <xdr:to>
      <xdr:col>46</xdr:col>
      <xdr:colOff>161925</xdr:colOff>
      <xdr:row>5</xdr:row>
      <xdr:rowOff>95250</xdr:rowOff>
    </xdr:to>
    <xdr:cxnSp macro="">
      <xdr:nvCxnSpPr>
        <xdr:cNvPr id="5" name="直線矢印コネクタ 4">
          <a:extLst>
            <a:ext uri="{FF2B5EF4-FFF2-40B4-BE49-F238E27FC236}">
              <a16:creationId xmlns:a16="http://schemas.microsoft.com/office/drawing/2014/main" id="{CA033DF8-D9FC-4462-9C74-6E8C0D5CDA85}"/>
            </a:ext>
          </a:extLst>
        </xdr:cNvPr>
        <xdr:cNvCxnSpPr>
          <a:endCxn id="7" idx="3"/>
        </xdr:cNvCxnSpPr>
      </xdr:nvCxnSpPr>
      <xdr:spPr>
        <a:xfrm flipH="1" flipV="1">
          <a:off x="7724775" y="823913"/>
          <a:ext cx="1200150" cy="119062"/>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39</xdr:col>
      <xdr:colOff>19050</xdr:colOff>
      <xdr:row>3</xdr:row>
      <xdr:rowOff>152400</xdr:rowOff>
    </xdr:from>
    <xdr:to>
      <xdr:col>40</xdr:col>
      <xdr:colOff>104775</xdr:colOff>
      <xdr:row>5</xdr:row>
      <xdr:rowOff>114300</xdr:rowOff>
    </xdr:to>
    <xdr:sp macro="" textlink="">
      <xdr:nvSpPr>
        <xdr:cNvPr id="7" name="正方形/長方形 6">
          <a:extLst>
            <a:ext uri="{FF2B5EF4-FFF2-40B4-BE49-F238E27FC236}">
              <a16:creationId xmlns:a16="http://schemas.microsoft.com/office/drawing/2014/main" id="{ABEBE86E-EF26-4203-AF74-70F66CA073D0}"/>
            </a:ext>
          </a:extLst>
        </xdr:cNvPr>
        <xdr:cNvSpPr/>
      </xdr:nvSpPr>
      <xdr:spPr>
        <a:xfrm>
          <a:off x="7448550" y="685800"/>
          <a:ext cx="276225" cy="276225"/>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76200</xdr:colOff>
      <xdr:row>13</xdr:row>
      <xdr:rowOff>9525</xdr:rowOff>
    </xdr:from>
    <xdr:to>
      <xdr:col>40</xdr:col>
      <xdr:colOff>114300</xdr:colOff>
      <xdr:row>14</xdr:row>
      <xdr:rowOff>190500</xdr:rowOff>
    </xdr:to>
    <xdr:sp macro="" textlink="">
      <xdr:nvSpPr>
        <xdr:cNvPr id="11" name="正方形/長方形 10">
          <a:extLst>
            <a:ext uri="{FF2B5EF4-FFF2-40B4-BE49-F238E27FC236}">
              <a16:creationId xmlns:a16="http://schemas.microsoft.com/office/drawing/2014/main" id="{E4E06925-616E-4E42-87DE-3A1825D8373E}"/>
            </a:ext>
          </a:extLst>
        </xdr:cNvPr>
        <xdr:cNvSpPr/>
      </xdr:nvSpPr>
      <xdr:spPr>
        <a:xfrm>
          <a:off x="6743700" y="2305050"/>
          <a:ext cx="990600" cy="276225"/>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34</xdr:col>
      <xdr:colOff>0</xdr:colOff>
      <xdr:row>53</xdr:row>
      <xdr:rowOff>9525</xdr:rowOff>
    </xdr:from>
    <xdr:to>
      <xdr:col>48</xdr:col>
      <xdr:colOff>152794</xdr:colOff>
      <xdr:row>56</xdr:row>
      <xdr:rowOff>76301</xdr:rowOff>
    </xdr:to>
    <xdr:pic>
      <xdr:nvPicPr>
        <xdr:cNvPr id="128" name="図 127">
          <a:extLst>
            <a:ext uri="{FF2B5EF4-FFF2-40B4-BE49-F238E27FC236}">
              <a16:creationId xmlns:a16="http://schemas.microsoft.com/office/drawing/2014/main" id="{F39395D8-6AAF-4804-AEF4-B4A5844A7D3C}"/>
            </a:ext>
          </a:extLst>
        </xdr:cNvPr>
        <xdr:cNvPicPr>
          <a:picLocks noChangeAspect="1"/>
        </xdr:cNvPicPr>
      </xdr:nvPicPr>
      <xdr:blipFill>
        <a:blip xmlns:r="http://schemas.openxmlformats.org/officeDocument/2006/relationships" r:embed="rId4"/>
        <a:stretch>
          <a:fillRect/>
        </a:stretch>
      </xdr:blipFill>
      <xdr:spPr>
        <a:xfrm>
          <a:off x="6477000" y="9848850"/>
          <a:ext cx="2819794" cy="724001"/>
        </a:xfrm>
        <a:prstGeom prst="rect">
          <a:avLst/>
        </a:prstGeom>
        <a:ln>
          <a:solidFill>
            <a:schemeClr val="tx1"/>
          </a:solidFill>
        </a:ln>
      </xdr:spPr>
    </xdr:pic>
    <xdr:clientData/>
  </xdr:twoCellAnchor>
  <xdr:twoCellAnchor>
    <xdr:from>
      <xdr:col>41</xdr:col>
      <xdr:colOff>0</xdr:colOff>
      <xdr:row>53</xdr:row>
      <xdr:rowOff>123825</xdr:rowOff>
    </xdr:from>
    <xdr:to>
      <xdr:col>49</xdr:col>
      <xdr:colOff>171450</xdr:colOff>
      <xdr:row>53</xdr:row>
      <xdr:rowOff>142875</xdr:rowOff>
    </xdr:to>
    <xdr:cxnSp macro="">
      <xdr:nvCxnSpPr>
        <xdr:cNvPr id="129" name="直線矢印コネクタ 128">
          <a:extLst>
            <a:ext uri="{FF2B5EF4-FFF2-40B4-BE49-F238E27FC236}">
              <a16:creationId xmlns:a16="http://schemas.microsoft.com/office/drawing/2014/main" id="{1087F88B-2AED-461C-A035-7060C7D4B127}"/>
            </a:ext>
          </a:extLst>
        </xdr:cNvPr>
        <xdr:cNvCxnSpPr/>
      </xdr:nvCxnSpPr>
      <xdr:spPr>
        <a:xfrm flipH="1">
          <a:off x="7810500" y="9963150"/>
          <a:ext cx="1695450" cy="19050"/>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45</xdr:col>
      <xdr:colOff>104775</xdr:colOff>
      <xdr:row>54</xdr:row>
      <xdr:rowOff>142875</xdr:rowOff>
    </xdr:from>
    <xdr:to>
      <xdr:col>49</xdr:col>
      <xdr:colOff>161925</xdr:colOff>
      <xdr:row>54</xdr:row>
      <xdr:rowOff>147638</xdr:rowOff>
    </xdr:to>
    <xdr:cxnSp macro="">
      <xdr:nvCxnSpPr>
        <xdr:cNvPr id="130" name="直線矢印コネクタ 129">
          <a:extLst>
            <a:ext uri="{FF2B5EF4-FFF2-40B4-BE49-F238E27FC236}">
              <a16:creationId xmlns:a16="http://schemas.microsoft.com/office/drawing/2014/main" id="{A10FF5A2-F76C-4596-8630-866D36A517D9}"/>
            </a:ext>
          </a:extLst>
        </xdr:cNvPr>
        <xdr:cNvCxnSpPr>
          <a:endCxn id="132" idx="3"/>
        </xdr:cNvCxnSpPr>
      </xdr:nvCxnSpPr>
      <xdr:spPr>
        <a:xfrm flipH="1">
          <a:off x="8677275" y="10201275"/>
          <a:ext cx="819150" cy="4763"/>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34</xdr:col>
      <xdr:colOff>161925</xdr:colOff>
      <xdr:row>54</xdr:row>
      <xdr:rowOff>19050</xdr:rowOff>
    </xdr:from>
    <xdr:to>
      <xdr:col>40</xdr:col>
      <xdr:colOff>9525</xdr:colOff>
      <xdr:row>55</xdr:row>
      <xdr:rowOff>76200</xdr:rowOff>
    </xdr:to>
    <xdr:sp macro="" textlink="">
      <xdr:nvSpPr>
        <xdr:cNvPr id="131" name="正方形/長方形 130">
          <a:extLst>
            <a:ext uri="{FF2B5EF4-FFF2-40B4-BE49-F238E27FC236}">
              <a16:creationId xmlns:a16="http://schemas.microsoft.com/office/drawing/2014/main" id="{C9B9C6CD-1CB5-43FA-BA61-5BF247A6DFE7}"/>
            </a:ext>
          </a:extLst>
        </xdr:cNvPr>
        <xdr:cNvSpPr/>
      </xdr:nvSpPr>
      <xdr:spPr>
        <a:xfrm>
          <a:off x="6638925" y="10077450"/>
          <a:ext cx="990600" cy="276225"/>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66675</xdr:colOff>
      <xdr:row>54</xdr:row>
      <xdr:rowOff>9525</xdr:rowOff>
    </xdr:from>
    <xdr:to>
      <xdr:col>45</xdr:col>
      <xdr:colOff>104775</xdr:colOff>
      <xdr:row>55</xdr:row>
      <xdr:rowOff>66675</xdr:rowOff>
    </xdr:to>
    <xdr:sp macro="" textlink="">
      <xdr:nvSpPr>
        <xdr:cNvPr id="132" name="正方形/長方形 131">
          <a:extLst>
            <a:ext uri="{FF2B5EF4-FFF2-40B4-BE49-F238E27FC236}">
              <a16:creationId xmlns:a16="http://schemas.microsoft.com/office/drawing/2014/main" id="{CA9C54B6-411F-4F06-8458-915C8534C8F2}"/>
            </a:ext>
          </a:extLst>
        </xdr:cNvPr>
        <xdr:cNvSpPr/>
      </xdr:nvSpPr>
      <xdr:spPr>
        <a:xfrm>
          <a:off x="7686675" y="10067925"/>
          <a:ext cx="990600" cy="276225"/>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142875</xdr:colOff>
      <xdr:row>54</xdr:row>
      <xdr:rowOff>157163</xdr:rowOff>
    </xdr:from>
    <xdr:to>
      <xdr:col>34</xdr:col>
      <xdr:colOff>161925</xdr:colOff>
      <xdr:row>57</xdr:row>
      <xdr:rowOff>152400</xdr:rowOff>
    </xdr:to>
    <xdr:cxnSp macro="">
      <xdr:nvCxnSpPr>
        <xdr:cNvPr id="133" name="コネクタ: カギ線 132">
          <a:extLst>
            <a:ext uri="{FF2B5EF4-FFF2-40B4-BE49-F238E27FC236}">
              <a16:creationId xmlns:a16="http://schemas.microsoft.com/office/drawing/2014/main" id="{D72E44F1-FB08-474B-8EF7-E5A0580674F6}"/>
            </a:ext>
          </a:extLst>
        </xdr:cNvPr>
        <xdr:cNvCxnSpPr>
          <a:endCxn id="131" idx="1"/>
        </xdr:cNvCxnSpPr>
      </xdr:nvCxnSpPr>
      <xdr:spPr>
        <a:xfrm rot="5400000" flipH="1" flipV="1">
          <a:off x="6207919" y="10437019"/>
          <a:ext cx="652462" cy="209550"/>
        </a:xfrm>
        <a:prstGeom prst="bentConnector2">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39</xdr:col>
      <xdr:colOff>152400</xdr:colOff>
      <xdr:row>56</xdr:row>
      <xdr:rowOff>19050</xdr:rowOff>
    </xdr:from>
    <xdr:to>
      <xdr:col>43</xdr:col>
      <xdr:colOff>180975</xdr:colOff>
      <xdr:row>58</xdr:row>
      <xdr:rowOff>133350</xdr:rowOff>
    </xdr:to>
    <xdr:cxnSp macro="">
      <xdr:nvCxnSpPr>
        <xdr:cNvPr id="134" name="直線矢印コネクタ 133">
          <a:extLst>
            <a:ext uri="{FF2B5EF4-FFF2-40B4-BE49-F238E27FC236}">
              <a16:creationId xmlns:a16="http://schemas.microsoft.com/office/drawing/2014/main" id="{5F8DB1AD-C308-42FB-AF4C-A1CE941871B5}"/>
            </a:ext>
          </a:extLst>
        </xdr:cNvPr>
        <xdr:cNvCxnSpPr/>
      </xdr:nvCxnSpPr>
      <xdr:spPr>
        <a:xfrm flipH="1" flipV="1">
          <a:off x="7581900" y="10515600"/>
          <a:ext cx="790575" cy="552450"/>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45</xdr:col>
      <xdr:colOff>38100</xdr:colOff>
      <xdr:row>56</xdr:row>
      <xdr:rowOff>0</xdr:rowOff>
    </xdr:from>
    <xdr:to>
      <xdr:col>50</xdr:col>
      <xdr:colOff>123825</xdr:colOff>
      <xdr:row>56</xdr:row>
      <xdr:rowOff>133350</xdr:rowOff>
    </xdr:to>
    <xdr:cxnSp macro="">
      <xdr:nvCxnSpPr>
        <xdr:cNvPr id="135" name="直線矢印コネクタ 134">
          <a:extLst>
            <a:ext uri="{FF2B5EF4-FFF2-40B4-BE49-F238E27FC236}">
              <a16:creationId xmlns:a16="http://schemas.microsoft.com/office/drawing/2014/main" id="{EFD652FC-F2E8-4BA3-9AFB-4CB7FE2C8AD5}"/>
            </a:ext>
          </a:extLst>
        </xdr:cNvPr>
        <xdr:cNvCxnSpPr/>
      </xdr:nvCxnSpPr>
      <xdr:spPr>
        <a:xfrm flipH="1" flipV="1">
          <a:off x="8610600" y="10496550"/>
          <a:ext cx="1038225" cy="133350"/>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34</xdr:col>
      <xdr:colOff>0</xdr:colOff>
      <xdr:row>62</xdr:row>
      <xdr:rowOff>9525</xdr:rowOff>
    </xdr:from>
    <xdr:to>
      <xdr:col>49</xdr:col>
      <xdr:colOff>114715</xdr:colOff>
      <xdr:row>66</xdr:row>
      <xdr:rowOff>85858</xdr:rowOff>
    </xdr:to>
    <xdr:pic>
      <xdr:nvPicPr>
        <xdr:cNvPr id="136" name="図 135">
          <a:extLst>
            <a:ext uri="{FF2B5EF4-FFF2-40B4-BE49-F238E27FC236}">
              <a16:creationId xmlns:a16="http://schemas.microsoft.com/office/drawing/2014/main" id="{2A3DDD45-98F9-43C2-8803-88966DB6412B}"/>
            </a:ext>
          </a:extLst>
        </xdr:cNvPr>
        <xdr:cNvPicPr>
          <a:picLocks noChangeAspect="1"/>
        </xdr:cNvPicPr>
      </xdr:nvPicPr>
      <xdr:blipFill>
        <a:blip xmlns:r="http://schemas.openxmlformats.org/officeDocument/2006/relationships" r:embed="rId5"/>
        <a:stretch>
          <a:fillRect/>
        </a:stretch>
      </xdr:blipFill>
      <xdr:spPr>
        <a:xfrm>
          <a:off x="6477000" y="11820525"/>
          <a:ext cx="2972215" cy="952633"/>
        </a:xfrm>
        <a:prstGeom prst="rect">
          <a:avLst/>
        </a:prstGeom>
        <a:ln>
          <a:solidFill>
            <a:schemeClr val="tx1"/>
          </a:solidFill>
        </a:ln>
      </xdr:spPr>
    </xdr:pic>
    <xdr:clientData/>
  </xdr:twoCellAnchor>
  <xdr:twoCellAnchor>
    <xdr:from>
      <xdr:col>35</xdr:col>
      <xdr:colOff>0</xdr:colOff>
      <xdr:row>62</xdr:row>
      <xdr:rowOff>209550</xdr:rowOff>
    </xdr:from>
    <xdr:to>
      <xdr:col>49</xdr:col>
      <xdr:colOff>133350</xdr:colOff>
      <xdr:row>64</xdr:row>
      <xdr:rowOff>47625</xdr:rowOff>
    </xdr:to>
    <xdr:sp macro="" textlink="">
      <xdr:nvSpPr>
        <xdr:cNvPr id="137" name="正方形/長方形 136">
          <a:extLst>
            <a:ext uri="{FF2B5EF4-FFF2-40B4-BE49-F238E27FC236}">
              <a16:creationId xmlns:a16="http://schemas.microsoft.com/office/drawing/2014/main" id="{4ED7B62E-A6FC-4080-AECA-2DF12365E68E}"/>
            </a:ext>
          </a:extLst>
        </xdr:cNvPr>
        <xdr:cNvSpPr/>
      </xdr:nvSpPr>
      <xdr:spPr>
        <a:xfrm>
          <a:off x="6667500" y="12020550"/>
          <a:ext cx="2800350" cy="276225"/>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0</xdr:colOff>
      <xdr:row>64</xdr:row>
      <xdr:rowOff>38100</xdr:rowOff>
    </xdr:from>
    <xdr:to>
      <xdr:col>43</xdr:col>
      <xdr:colOff>133350</xdr:colOff>
      <xdr:row>65</xdr:row>
      <xdr:rowOff>95250</xdr:rowOff>
    </xdr:to>
    <xdr:sp macro="" textlink="">
      <xdr:nvSpPr>
        <xdr:cNvPr id="138" name="正方形/長方形 137">
          <a:extLst>
            <a:ext uri="{FF2B5EF4-FFF2-40B4-BE49-F238E27FC236}">
              <a16:creationId xmlns:a16="http://schemas.microsoft.com/office/drawing/2014/main" id="{5A33AF35-018E-4161-ADBC-96E37D3A85A9}"/>
            </a:ext>
          </a:extLst>
        </xdr:cNvPr>
        <xdr:cNvSpPr/>
      </xdr:nvSpPr>
      <xdr:spPr>
        <a:xfrm>
          <a:off x="6667500" y="12287250"/>
          <a:ext cx="1657350" cy="276225"/>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133350</xdr:colOff>
      <xdr:row>62</xdr:row>
      <xdr:rowOff>142875</xdr:rowOff>
    </xdr:from>
    <xdr:to>
      <xdr:col>50</xdr:col>
      <xdr:colOff>161925</xdr:colOff>
      <xdr:row>63</xdr:row>
      <xdr:rowOff>128588</xdr:rowOff>
    </xdr:to>
    <xdr:cxnSp macro="">
      <xdr:nvCxnSpPr>
        <xdr:cNvPr id="139" name="直線矢印コネクタ 138">
          <a:extLst>
            <a:ext uri="{FF2B5EF4-FFF2-40B4-BE49-F238E27FC236}">
              <a16:creationId xmlns:a16="http://schemas.microsoft.com/office/drawing/2014/main" id="{70434ED3-19C2-44D5-9D06-1CE58A8A7D90}"/>
            </a:ext>
          </a:extLst>
        </xdr:cNvPr>
        <xdr:cNvCxnSpPr>
          <a:endCxn id="137" idx="3"/>
        </xdr:cNvCxnSpPr>
      </xdr:nvCxnSpPr>
      <xdr:spPr>
        <a:xfrm flipH="1">
          <a:off x="9467850" y="11953875"/>
          <a:ext cx="219075" cy="204788"/>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33</xdr:col>
      <xdr:colOff>114301</xdr:colOff>
      <xdr:row>64</xdr:row>
      <xdr:rowOff>176213</xdr:rowOff>
    </xdr:from>
    <xdr:to>
      <xdr:col>35</xdr:col>
      <xdr:colOff>1</xdr:colOff>
      <xdr:row>67</xdr:row>
      <xdr:rowOff>104775</xdr:rowOff>
    </xdr:to>
    <xdr:cxnSp macro="">
      <xdr:nvCxnSpPr>
        <xdr:cNvPr id="140" name="コネクタ: カギ線 139">
          <a:extLst>
            <a:ext uri="{FF2B5EF4-FFF2-40B4-BE49-F238E27FC236}">
              <a16:creationId xmlns:a16="http://schemas.microsoft.com/office/drawing/2014/main" id="{4D758A06-3A93-40D4-B4F1-FC5A15451FC8}"/>
            </a:ext>
          </a:extLst>
        </xdr:cNvPr>
        <xdr:cNvCxnSpPr>
          <a:endCxn id="138" idx="1"/>
        </xdr:cNvCxnSpPr>
      </xdr:nvCxnSpPr>
      <xdr:spPr>
        <a:xfrm rot="5400000" flipH="1" flipV="1">
          <a:off x="6241257" y="12584907"/>
          <a:ext cx="585787" cy="266700"/>
        </a:xfrm>
        <a:prstGeom prst="bentConnector2">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43</xdr:col>
      <xdr:colOff>152400</xdr:colOff>
      <xdr:row>64</xdr:row>
      <xdr:rowOff>38100</xdr:rowOff>
    </xdr:from>
    <xdr:to>
      <xdr:col>47</xdr:col>
      <xdr:colOff>85725</xdr:colOff>
      <xdr:row>65</xdr:row>
      <xdr:rowOff>95250</xdr:rowOff>
    </xdr:to>
    <xdr:sp macro="" textlink="">
      <xdr:nvSpPr>
        <xdr:cNvPr id="141" name="正方形/長方形 140">
          <a:extLst>
            <a:ext uri="{FF2B5EF4-FFF2-40B4-BE49-F238E27FC236}">
              <a16:creationId xmlns:a16="http://schemas.microsoft.com/office/drawing/2014/main" id="{62F8BD3B-0C5B-4F38-B500-FC0E259E0D25}"/>
            </a:ext>
          </a:extLst>
        </xdr:cNvPr>
        <xdr:cNvSpPr/>
      </xdr:nvSpPr>
      <xdr:spPr>
        <a:xfrm>
          <a:off x="8343900" y="12287250"/>
          <a:ext cx="695325" cy="276225"/>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47</xdr:col>
      <xdr:colOff>85725</xdr:colOff>
      <xdr:row>64</xdr:row>
      <xdr:rowOff>123825</xdr:rowOff>
    </xdr:from>
    <xdr:to>
      <xdr:col>50</xdr:col>
      <xdr:colOff>171450</xdr:colOff>
      <xdr:row>64</xdr:row>
      <xdr:rowOff>176213</xdr:rowOff>
    </xdr:to>
    <xdr:cxnSp macro="">
      <xdr:nvCxnSpPr>
        <xdr:cNvPr id="142" name="直線矢印コネクタ 141">
          <a:extLst>
            <a:ext uri="{FF2B5EF4-FFF2-40B4-BE49-F238E27FC236}">
              <a16:creationId xmlns:a16="http://schemas.microsoft.com/office/drawing/2014/main" id="{156EA8B5-2860-4A9A-B525-34E77193AE2E}"/>
            </a:ext>
          </a:extLst>
        </xdr:cNvPr>
        <xdr:cNvCxnSpPr>
          <a:endCxn id="141" idx="3"/>
        </xdr:cNvCxnSpPr>
      </xdr:nvCxnSpPr>
      <xdr:spPr>
        <a:xfrm flipH="1">
          <a:off x="9039225" y="12372975"/>
          <a:ext cx="657225" cy="52388"/>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34</xdr:col>
      <xdr:colOff>0</xdr:colOff>
      <xdr:row>70</xdr:row>
      <xdr:rowOff>9525</xdr:rowOff>
    </xdr:from>
    <xdr:to>
      <xdr:col>52</xdr:col>
      <xdr:colOff>67163</xdr:colOff>
      <xdr:row>79</xdr:row>
      <xdr:rowOff>57432</xdr:rowOff>
    </xdr:to>
    <xdr:pic>
      <xdr:nvPicPr>
        <xdr:cNvPr id="143" name="図 142">
          <a:extLst>
            <a:ext uri="{FF2B5EF4-FFF2-40B4-BE49-F238E27FC236}">
              <a16:creationId xmlns:a16="http://schemas.microsoft.com/office/drawing/2014/main" id="{6B1649A1-C78C-41B9-B775-EF7E17C23CF6}"/>
            </a:ext>
          </a:extLst>
        </xdr:cNvPr>
        <xdr:cNvPicPr>
          <a:picLocks noChangeAspect="1"/>
        </xdr:cNvPicPr>
      </xdr:nvPicPr>
      <xdr:blipFill>
        <a:blip xmlns:r="http://schemas.openxmlformats.org/officeDocument/2006/relationships" r:embed="rId6"/>
        <a:stretch>
          <a:fillRect/>
        </a:stretch>
      </xdr:blipFill>
      <xdr:spPr>
        <a:xfrm>
          <a:off x="6477000" y="14668500"/>
          <a:ext cx="3496163" cy="2019582"/>
        </a:xfrm>
        <a:prstGeom prst="rect">
          <a:avLst/>
        </a:prstGeom>
        <a:ln>
          <a:solidFill>
            <a:schemeClr val="tx1"/>
          </a:solidFill>
        </a:ln>
      </xdr:spPr>
    </xdr:pic>
    <xdr:clientData/>
  </xdr:twoCellAnchor>
  <xdr:twoCellAnchor>
    <xdr:from>
      <xdr:col>34</xdr:col>
      <xdr:colOff>9525</xdr:colOff>
      <xdr:row>70</xdr:row>
      <xdr:rowOff>19050</xdr:rowOff>
    </xdr:from>
    <xdr:to>
      <xdr:col>50</xdr:col>
      <xdr:colOff>104775</xdr:colOff>
      <xdr:row>74</xdr:row>
      <xdr:rowOff>104775</xdr:rowOff>
    </xdr:to>
    <xdr:sp macro="" textlink="">
      <xdr:nvSpPr>
        <xdr:cNvPr id="144" name="正方形/長方形 143">
          <a:extLst>
            <a:ext uri="{FF2B5EF4-FFF2-40B4-BE49-F238E27FC236}">
              <a16:creationId xmlns:a16="http://schemas.microsoft.com/office/drawing/2014/main" id="{BA1BE106-3BC2-429A-8784-BE8CA6EE9AAD}"/>
            </a:ext>
          </a:extLst>
        </xdr:cNvPr>
        <xdr:cNvSpPr/>
      </xdr:nvSpPr>
      <xdr:spPr>
        <a:xfrm>
          <a:off x="6486525" y="13582650"/>
          <a:ext cx="3143250" cy="962025"/>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9524</xdr:colOff>
      <xdr:row>74</xdr:row>
      <xdr:rowOff>142875</xdr:rowOff>
    </xdr:from>
    <xdr:to>
      <xdr:col>50</xdr:col>
      <xdr:colOff>133349</xdr:colOff>
      <xdr:row>79</xdr:row>
      <xdr:rowOff>38100</xdr:rowOff>
    </xdr:to>
    <xdr:sp macro="" textlink="">
      <xdr:nvSpPr>
        <xdr:cNvPr id="145" name="正方形/長方形 144">
          <a:extLst>
            <a:ext uri="{FF2B5EF4-FFF2-40B4-BE49-F238E27FC236}">
              <a16:creationId xmlns:a16="http://schemas.microsoft.com/office/drawing/2014/main" id="{420EE9B0-F4E2-4CE6-8FBD-024932A8C471}"/>
            </a:ext>
          </a:extLst>
        </xdr:cNvPr>
        <xdr:cNvSpPr/>
      </xdr:nvSpPr>
      <xdr:spPr>
        <a:xfrm>
          <a:off x="6486524" y="14582775"/>
          <a:ext cx="3171825" cy="990600"/>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50</xdr:col>
      <xdr:colOff>85725</xdr:colOff>
      <xdr:row>70</xdr:row>
      <xdr:rowOff>161925</xdr:rowOff>
    </xdr:from>
    <xdr:to>
      <xdr:col>52</xdr:col>
      <xdr:colOff>133350</xdr:colOff>
      <xdr:row>70</xdr:row>
      <xdr:rowOff>161925</xdr:rowOff>
    </xdr:to>
    <xdr:cxnSp macro="">
      <xdr:nvCxnSpPr>
        <xdr:cNvPr id="146" name="直線矢印コネクタ 145">
          <a:extLst>
            <a:ext uri="{FF2B5EF4-FFF2-40B4-BE49-F238E27FC236}">
              <a16:creationId xmlns:a16="http://schemas.microsoft.com/office/drawing/2014/main" id="{3352827B-DB81-4007-B222-F0C7BA2683F8}"/>
            </a:ext>
          </a:extLst>
        </xdr:cNvPr>
        <xdr:cNvCxnSpPr/>
      </xdr:nvCxnSpPr>
      <xdr:spPr>
        <a:xfrm flipH="1">
          <a:off x="9610725" y="13725525"/>
          <a:ext cx="428625" cy="0"/>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50</xdr:col>
      <xdr:colOff>152400</xdr:colOff>
      <xdr:row>75</xdr:row>
      <xdr:rowOff>76200</xdr:rowOff>
    </xdr:from>
    <xdr:to>
      <xdr:col>52</xdr:col>
      <xdr:colOff>171450</xdr:colOff>
      <xdr:row>75</xdr:row>
      <xdr:rowOff>142875</xdr:rowOff>
    </xdr:to>
    <xdr:cxnSp macro="">
      <xdr:nvCxnSpPr>
        <xdr:cNvPr id="147" name="直線矢印コネクタ 146">
          <a:extLst>
            <a:ext uri="{FF2B5EF4-FFF2-40B4-BE49-F238E27FC236}">
              <a16:creationId xmlns:a16="http://schemas.microsoft.com/office/drawing/2014/main" id="{37340C19-FD1C-4B24-9D25-10469A78AECF}"/>
            </a:ext>
          </a:extLst>
        </xdr:cNvPr>
        <xdr:cNvCxnSpPr/>
      </xdr:nvCxnSpPr>
      <xdr:spPr>
        <a:xfrm flipH="1" flipV="1">
          <a:off x="9677400" y="14735175"/>
          <a:ext cx="400050" cy="66675"/>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34</xdr:col>
      <xdr:colOff>57150</xdr:colOff>
      <xdr:row>70</xdr:row>
      <xdr:rowOff>57151</xdr:rowOff>
    </xdr:from>
    <xdr:to>
      <xdr:col>44</xdr:col>
      <xdr:colOff>57150</xdr:colOff>
      <xdr:row>71</xdr:row>
      <xdr:rowOff>9526</xdr:rowOff>
    </xdr:to>
    <xdr:sp macro="" textlink="">
      <xdr:nvSpPr>
        <xdr:cNvPr id="148" name="正方形/長方形 147">
          <a:extLst>
            <a:ext uri="{FF2B5EF4-FFF2-40B4-BE49-F238E27FC236}">
              <a16:creationId xmlns:a16="http://schemas.microsoft.com/office/drawing/2014/main" id="{F9243955-78F1-43CA-8F07-441857FE6674}"/>
            </a:ext>
          </a:extLst>
        </xdr:cNvPr>
        <xdr:cNvSpPr/>
      </xdr:nvSpPr>
      <xdr:spPr>
        <a:xfrm>
          <a:off x="6534150" y="13620751"/>
          <a:ext cx="1905000" cy="171450"/>
        </a:xfrm>
        <a:prstGeom prst="rect">
          <a:avLst/>
        </a:prstGeom>
        <a:noFill/>
        <a:ln w="381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0</xdr:colOff>
      <xdr:row>71</xdr:row>
      <xdr:rowOff>95251</xdr:rowOff>
    </xdr:from>
    <xdr:to>
      <xdr:col>45</xdr:col>
      <xdr:colOff>0</xdr:colOff>
      <xdr:row>72</xdr:row>
      <xdr:rowOff>47626</xdr:rowOff>
    </xdr:to>
    <xdr:sp macro="" textlink="">
      <xdr:nvSpPr>
        <xdr:cNvPr id="149" name="正方形/長方形 148">
          <a:extLst>
            <a:ext uri="{FF2B5EF4-FFF2-40B4-BE49-F238E27FC236}">
              <a16:creationId xmlns:a16="http://schemas.microsoft.com/office/drawing/2014/main" id="{11AFC13D-A89B-422F-ADD8-734A18EFA51C}"/>
            </a:ext>
          </a:extLst>
        </xdr:cNvPr>
        <xdr:cNvSpPr/>
      </xdr:nvSpPr>
      <xdr:spPr>
        <a:xfrm>
          <a:off x="6667500" y="13877926"/>
          <a:ext cx="1905000" cy="171450"/>
        </a:xfrm>
        <a:prstGeom prst="rect">
          <a:avLst/>
        </a:prstGeom>
        <a:noFill/>
        <a:ln w="381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9525</xdr:colOff>
      <xdr:row>74</xdr:row>
      <xdr:rowOff>171451</xdr:rowOff>
    </xdr:from>
    <xdr:to>
      <xdr:col>44</xdr:col>
      <xdr:colOff>9525</xdr:colOff>
      <xdr:row>75</xdr:row>
      <xdr:rowOff>123826</xdr:rowOff>
    </xdr:to>
    <xdr:sp macro="" textlink="">
      <xdr:nvSpPr>
        <xdr:cNvPr id="150" name="正方形/長方形 149">
          <a:extLst>
            <a:ext uri="{FF2B5EF4-FFF2-40B4-BE49-F238E27FC236}">
              <a16:creationId xmlns:a16="http://schemas.microsoft.com/office/drawing/2014/main" id="{77538C95-3D7C-4BFC-84B1-767FE94657E1}"/>
            </a:ext>
          </a:extLst>
        </xdr:cNvPr>
        <xdr:cNvSpPr/>
      </xdr:nvSpPr>
      <xdr:spPr>
        <a:xfrm>
          <a:off x="6486525" y="14611351"/>
          <a:ext cx="1905000" cy="171450"/>
        </a:xfrm>
        <a:prstGeom prst="rect">
          <a:avLst/>
        </a:prstGeom>
        <a:noFill/>
        <a:ln w="381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0</xdr:colOff>
      <xdr:row>75</xdr:row>
      <xdr:rowOff>200026</xdr:rowOff>
    </xdr:from>
    <xdr:to>
      <xdr:col>45</xdr:col>
      <xdr:colOff>0</xdr:colOff>
      <xdr:row>76</xdr:row>
      <xdr:rowOff>152401</xdr:rowOff>
    </xdr:to>
    <xdr:sp macro="" textlink="">
      <xdr:nvSpPr>
        <xdr:cNvPr id="151" name="正方形/長方形 150">
          <a:extLst>
            <a:ext uri="{FF2B5EF4-FFF2-40B4-BE49-F238E27FC236}">
              <a16:creationId xmlns:a16="http://schemas.microsoft.com/office/drawing/2014/main" id="{C02E671A-6FCD-4D2D-A7F5-E7CCDA27249E}"/>
            </a:ext>
          </a:extLst>
        </xdr:cNvPr>
        <xdr:cNvSpPr/>
      </xdr:nvSpPr>
      <xdr:spPr>
        <a:xfrm>
          <a:off x="6667500" y="14859001"/>
          <a:ext cx="1905000" cy="171450"/>
        </a:xfrm>
        <a:prstGeom prst="rect">
          <a:avLst/>
        </a:prstGeom>
        <a:noFill/>
        <a:ln w="381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0</xdr:colOff>
      <xdr:row>71</xdr:row>
      <xdr:rowOff>180976</xdr:rowOff>
    </xdr:from>
    <xdr:to>
      <xdr:col>47</xdr:col>
      <xdr:colOff>142875</xdr:colOff>
      <xdr:row>80</xdr:row>
      <xdr:rowOff>104775</xdr:rowOff>
    </xdr:to>
    <xdr:cxnSp macro="">
      <xdr:nvCxnSpPr>
        <xdr:cNvPr id="152" name="直線矢印コネクタ 151">
          <a:extLst>
            <a:ext uri="{FF2B5EF4-FFF2-40B4-BE49-F238E27FC236}">
              <a16:creationId xmlns:a16="http://schemas.microsoft.com/office/drawing/2014/main" id="{D30AB534-5CF7-439C-A3B7-3CDEB8188007}"/>
            </a:ext>
          </a:extLst>
        </xdr:cNvPr>
        <xdr:cNvCxnSpPr>
          <a:endCxn id="149" idx="3"/>
        </xdr:cNvCxnSpPr>
      </xdr:nvCxnSpPr>
      <xdr:spPr>
        <a:xfrm flipH="1" flipV="1">
          <a:off x="8572500" y="13963651"/>
          <a:ext cx="523875" cy="1895474"/>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33</xdr:col>
      <xdr:colOff>104778</xdr:colOff>
      <xdr:row>70</xdr:row>
      <xdr:rowOff>142876</xdr:rowOff>
    </xdr:from>
    <xdr:to>
      <xdr:col>34</xdr:col>
      <xdr:colOff>57150</xdr:colOff>
      <xdr:row>80</xdr:row>
      <xdr:rowOff>76200</xdr:rowOff>
    </xdr:to>
    <xdr:cxnSp macro="">
      <xdr:nvCxnSpPr>
        <xdr:cNvPr id="153" name="コネクタ: カギ線 152">
          <a:extLst>
            <a:ext uri="{FF2B5EF4-FFF2-40B4-BE49-F238E27FC236}">
              <a16:creationId xmlns:a16="http://schemas.microsoft.com/office/drawing/2014/main" id="{BAF09ED4-2DDC-467A-B705-93FE24D44613}"/>
            </a:ext>
          </a:extLst>
        </xdr:cNvPr>
        <xdr:cNvCxnSpPr>
          <a:endCxn id="148" idx="1"/>
        </xdr:cNvCxnSpPr>
      </xdr:nvCxnSpPr>
      <xdr:spPr>
        <a:xfrm rot="5400000" flipH="1" flipV="1">
          <a:off x="5400677" y="14697077"/>
          <a:ext cx="2124074" cy="142872"/>
        </a:xfrm>
        <a:prstGeom prst="bentConnector2">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34</xdr:col>
      <xdr:colOff>1</xdr:colOff>
      <xdr:row>84</xdr:row>
      <xdr:rowOff>0</xdr:rowOff>
    </xdr:from>
    <xdr:to>
      <xdr:col>41</xdr:col>
      <xdr:colOff>38101</xdr:colOff>
      <xdr:row>85</xdr:row>
      <xdr:rowOff>9525</xdr:rowOff>
    </xdr:to>
    <xdr:sp macro="" textlink="">
      <xdr:nvSpPr>
        <xdr:cNvPr id="157" name="正方形/長方形 156">
          <a:extLst>
            <a:ext uri="{FF2B5EF4-FFF2-40B4-BE49-F238E27FC236}">
              <a16:creationId xmlns:a16="http://schemas.microsoft.com/office/drawing/2014/main" id="{3AE9AAE2-3831-4C50-A380-D85BC94346AD}"/>
            </a:ext>
          </a:extLst>
        </xdr:cNvPr>
        <xdr:cNvSpPr/>
      </xdr:nvSpPr>
      <xdr:spPr>
        <a:xfrm>
          <a:off x="6477001" y="17726025"/>
          <a:ext cx="1371600" cy="228600"/>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38101</xdr:colOff>
      <xdr:row>84</xdr:row>
      <xdr:rowOff>114300</xdr:rowOff>
    </xdr:from>
    <xdr:to>
      <xdr:col>49</xdr:col>
      <xdr:colOff>142875</xdr:colOff>
      <xdr:row>84</xdr:row>
      <xdr:rowOff>114300</xdr:rowOff>
    </xdr:to>
    <xdr:cxnSp macro="">
      <xdr:nvCxnSpPr>
        <xdr:cNvPr id="159" name="直線矢印コネクタ 158">
          <a:extLst>
            <a:ext uri="{FF2B5EF4-FFF2-40B4-BE49-F238E27FC236}">
              <a16:creationId xmlns:a16="http://schemas.microsoft.com/office/drawing/2014/main" id="{14CB3925-284D-4485-9714-864A712B91B3}"/>
            </a:ext>
          </a:extLst>
        </xdr:cNvPr>
        <xdr:cNvCxnSpPr>
          <a:endCxn id="157" idx="3"/>
        </xdr:cNvCxnSpPr>
      </xdr:nvCxnSpPr>
      <xdr:spPr>
        <a:xfrm flipH="1">
          <a:off x="7848601" y="17840325"/>
          <a:ext cx="1628774" cy="0"/>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35</xdr:col>
      <xdr:colOff>0</xdr:colOff>
      <xdr:row>85</xdr:row>
      <xdr:rowOff>38100</xdr:rowOff>
    </xdr:from>
    <xdr:to>
      <xdr:col>44</xdr:col>
      <xdr:colOff>57149</xdr:colOff>
      <xdr:row>86</xdr:row>
      <xdr:rowOff>9525</xdr:rowOff>
    </xdr:to>
    <xdr:sp macro="" textlink="">
      <xdr:nvSpPr>
        <xdr:cNvPr id="162" name="正方形/長方形 161">
          <a:extLst>
            <a:ext uri="{FF2B5EF4-FFF2-40B4-BE49-F238E27FC236}">
              <a16:creationId xmlns:a16="http://schemas.microsoft.com/office/drawing/2014/main" id="{3C0E7ECA-31F8-48CA-AC94-1C31F6FBC3A4}"/>
            </a:ext>
          </a:extLst>
        </xdr:cNvPr>
        <xdr:cNvSpPr/>
      </xdr:nvSpPr>
      <xdr:spPr>
        <a:xfrm>
          <a:off x="6667500" y="17983200"/>
          <a:ext cx="1771649" cy="190500"/>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19050</xdr:colOff>
      <xdr:row>87</xdr:row>
      <xdr:rowOff>76200</xdr:rowOff>
    </xdr:from>
    <xdr:to>
      <xdr:col>44</xdr:col>
      <xdr:colOff>76199</xdr:colOff>
      <xdr:row>88</xdr:row>
      <xdr:rowOff>47625</xdr:rowOff>
    </xdr:to>
    <xdr:sp macro="" textlink="">
      <xdr:nvSpPr>
        <xdr:cNvPr id="163" name="正方形/長方形 162">
          <a:extLst>
            <a:ext uri="{FF2B5EF4-FFF2-40B4-BE49-F238E27FC236}">
              <a16:creationId xmlns:a16="http://schemas.microsoft.com/office/drawing/2014/main" id="{1B56CD2B-FE24-4674-BDB4-AD62907EEE99}"/>
            </a:ext>
          </a:extLst>
        </xdr:cNvPr>
        <xdr:cNvSpPr/>
      </xdr:nvSpPr>
      <xdr:spPr>
        <a:xfrm>
          <a:off x="6686550" y="18459450"/>
          <a:ext cx="1771649" cy="190500"/>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19050</xdr:colOff>
      <xdr:row>89</xdr:row>
      <xdr:rowOff>123825</xdr:rowOff>
    </xdr:from>
    <xdr:to>
      <xdr:col>44</xdr:col>
      <xdr:colOff>76199</xdr:colOff>
      <xdr:row>90</xdr:row>
      <xdr:rowOff>95250</xdr:rowOff>
    </xdr:to>
    <xdr:sp macro="" textlink="">
      <xdr:nvSpPr>
        <xdr:cNvPr id="164" name="正方形/長方形 163">
          <a:extLst>
            <a:ext uri="{FF2B5EF4-FFF2-40B4-BE49-F238E27FC236}">
              <a16:creationId xmlns:a16="http://schemas.microsoft.com/office/drawing/2014/main" id="{52922195-E95A-4E52-A012-F6BB1A886CED}"/>
            </a:ext>
          </a:extLst>
        </xdr:cNvPr>
        <xdr:cNvSpPr/>
      </xdr:nvSpPr>
      <xdr:spPr>
        <a:xfrm>
          <a:off x="6686550" y="18945225"/>
          <a:ext cx="1771649" cy="190500"/>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38100</xdr:colOff>
      <xdr:row>86</xdr:row>
      <xdr:rowOff>57150</xdr:rowOff>
    </xdr:from>
    <xdr:to>
      <xdr:col>42</xdr:col>
      <xdr:colOff>180976</xdr:colOff>
      <xdr:row>87</xdr:row>
      <xdr:rowOff>47625</xdr:rowOff>
    </xdr:to>
    <xdr:sp macro="" textlink="">
      <xdr:nvSpPr>
        <xdr:cNvPr id="166" name="正方形/長方形 165">
          <a:extLst>
            <a:ext uri="{FF2B5EF4-FFF2-40B4-BE49-F238E27FC236}">
              <a16:creationId xmlns:a16="http://schemas.microsoft.com/office/drawing/2014/main" id="{F7B5A172-6CD6-4662-999B-C6E9D96B4CB2}"/>
            </a:ext>
          </a:extLst>
        </xdr:cNvPr>
        <xdr:cNvSpPr/>
      </xdr:nvSpPr>
      <xdr:spPr>
        <a:xfrm>
          <a:off x="6896100" y="18221325"/>
          <a:ext cx="1285876" cy="209550"/>
        </a:xfrm>
        <a:prstGeom prst="rect">
          <a:avLst/>
        </a:prstGeom>
        <a:noFill/>
        <a:ln w="381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28574</xdr:colOff>
      <xdr:row>88</xdr:row>
      <xdr:rowOff>95250</xdr:rowOff>
    </xdr:from>
    <xdr:to>
      <xdr:col>42</xdr:col>
      <xdr:colOff>170774</xdr:colOff>
      <xdr:row>89</xdr:row>
      <xdr:rowOff>66675</xdr:rowOff>
    </xdr:to>
    <xdr:sp macro="" textlink="">
      <xdr:nvSpPr>
        <xdr:cNvPr id="167" name="正方形/長方形 166">
          <a:extLst>
            <a:ext uri="{FF2B5EF4-FFF2-40B4-BE49-F238E27FC236}">
              <a16:creationId xmlns:a16="http://schemas.microsoft.com/office/drawing/2014/main" id="{C28BFB32-16A7-4595-9E35-7D9A77640557}"/>
            </a:ext>
          </a:extLst>
        </xdr:cNvPr>
        <xdr:cNvSpPr/>
      </xdr:nvSpPr>
      <xdr:spPr>
        <a:xfrm>
          <a:off x="6886574" y="18697575"/>
          <a:ext cx="1285200" cy="190500"/>
        </a:xfrm>
        <a:prstGeom prst="rect">
          <a:avLst/>
        </a:prstGeom>
        <a:noFill/>
        <a:ln w="381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38099</xdr:colOff>
      <xdr:row>90</xdr:row>
      <xdr:rowOff>142875</xdr:rowOff>
    </xdr:from>
    <xdr:to>
      <xdr:col>42</xdr:col>
      <xdr:colOff>180299</xdr:colOff>
      <xdr:row>91</xdr:row>
      <xdr:rowOff>114300</xdr:rowOff>
    </xdr:to>
    <xdr:sp macro="" textlink="">
      <xdr:nvSpPr>
        <xdr:cNvPr id="168" name="正方形/長方形 167">
          <a:extLst>
            <a:ext uri="{FF2B5EF4-FFF2-40B4-BE49-F238E27FC236}">
              <a16:creationId xmlns:a16="http://schemas.microsoft.com/office/drawing/2014/main" id="{692A7B80-46A5-444A-B8A1-A59B4748D800}"/>
            </a:ext>
          </a:extLst>
        </xdr:cNvPr>
        <xdr:cNvSpPr/>
      </xdr:nvSpPr>
      <xdr:spPr>
        <a:xfrm>
          <a:off x="6896099" y="19183350"/>
          <a:ext cx="1285200" cy="190500"/>
        </a:xfrm>
        <a:prstGeom prst="rect">
          <a:avLst/>
        </a:prstGeom>
        <a:noFill/>
        <a:ln w="381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57149</xdr:colOff>
      <xdr:row>85</xdr:row>
      <xdr:rowOff>133350</xdr:rowOff>
    </xdr:from>
    <xdr:to>
      <xdr:col>49</xdr:col>
      <xdr:colOff>123825</xdr:colOff>
      <xdr:row>86</xdr:row>
      <xdr:rowOff>123825</xdr:rowOff>
    </xdr:to>
    <xdr:cxnSp macro="">
      <xdr:nvCxnSpPr>
        <xdr:cNvPr id="169" name="直線矢印コネクタ 168">
          <a:extLst>
            <a:ext uri="{FF2B5EF4-FFF2-40B4-BE49-F238E27FC236}">
              <a16:creationId xmlns:a16="http://schemas.microsoft.com/office/drawing/2014/main" id="{6D6020EF-2A26-4518-8283-3D31E12D3C09}"/>
            </a:ext>
          </a:extLst>
        </xdr:cNvPr>
        <xdr:cNvCxnSpPr>
          <a:endCxn id="162" idx="3"/>
        </xdr:cNvCxnSpPr>
      </xdr:nvCxnSpPr>
      <xdr:spPr>
        <a:xfrm flipH="1" flipV="1">
          <a:off x="8439149" y="18078450"/>
          <a:ext cx="1019176" cy="209550"/>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33</xdr:col>
      <xdr:colOff>161925</xdr:colOff>
      <xdr:row>86</xdr:row>
      <xdr:rowOff>161925</xdr:rowOff>
    </xdr:from>
    <xdr:to>
      <xdr:col>36</xdr:col>
      <xdr:colOff>38100</xdr:colOff>
      <xdr:row>92</xdr:row>
      <xdr:rowOff>47625</xdr:rowOff>
    </xdr:to>
    <xdr:cxnSp macro="">
      <xdr:nvCxnSpPr>
        <xdr:cNvPr id="172" name="直線矢印コネクタ 171">
          <a:extLst>
            <a:ext uri="{FF2B5EF4-FFF2-40B4-BE49-F238E27FC236}">
              <a16:creationId xmlns:a16="http://schemas.microsoft.com/office/drawing/2014/main" id="{187F6B4B-FD40-4515-AC6C-3F433EA2DBE1}"/>
            </a:ext>
          </a:extLst>
        </xdr:cNvPr>
        <xdr:cNvCxnSpPr>
          <a:endCxn id="166" idx="1"/>
        </xdr:cNvCxnSpPr>
      </xdr:nvCxnSpPr>
      <xdr:spPr>
        <a:xfrm flipV="1">
          <a:off x="6448425" y="18326100"/>
          <a:ext cx="447675" cy="1200150"/>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44</xdr:col>
      <xdr:colOff>76199</xdr:colOff>
      <xdr:row>86</xdr:row>
      <xdr:rowOff>123825</xdr:rowOff>
    </xdr:from>
    <xdr:to>
      <xdr:col>49</xdr:col>
      <xdr:colOff>142875</xdr:colOff>
      <xdr:row>87</xdr:row>
      <xdr:rowOff>171450</xdr:rowOff>
    </xdr:to>
    <xdr:cxnSp macro="">
      <xdr:nvCxnSpPr>
        <xdr:cNvPr id="175" name="直線矢印コネクタ 174">
          <a:extLst>
            <a:ext uri="{FF2B5EF4-FFF2-40B4-BE49-F238E27FC236}">
              <a16:creationId xmlns:a16="http://schemas.microsoft.com/office/drawing/2014/main" id="{6BEC12E4-03E3-4F49-BE8A-8250C1007138}"/>
            </a:ext>
          </a:extLst>
        </xdr:cNvPr>
        <xdr:cNvCxnSpPr>
          <a:endCxn id="163" idx="3"/>
        </xdr:cNvCxnSpPr>
      </xdr:nvCxnSpPr>
      <xdr:spPr>
        <a:xfrm flipH="1">
          <a:off x="8458199" y="18288000"/>
          <a:ext cx="1019176" cy="266700"/>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44</xdr:col>
      <xdr:colOff>76199</xdr:colOff>
      <xdr:row>86</xdr:row>
      <xdr:rowOff>123825</xdr:rowOff>
    </xdr:from>
    <xdr:to>
      <xdr:col>49</xdr:col>
      <xdr:colOff>123825</xdr:colOff>
      <xdr:row>90</xdr:row>
      <xdr:rowOff>0</xdr:rowOff>
    </xdr:to>
    <xdr:cxnSp macro="">
      <xdr:nvCxnSpPr>
        <xdr:cNvPr id="177" name="直線矢印コネクタ 176">
          <a:extLst>
            <a:ext uri="{FF2B5EF4-FFF2-40B4-BE49-F238E27FC236}">
              <a16:creationId xmlns:a16="http://schemas.microsoft.com/office/drawing/2014/main" id="{D1F85F85-BB8D-43A3-8373-327E6B41DC08}"/>
            </a:ext>
          </a:extLst>
        </xdr:cNvPr>
        <xdr:cNvCxnSpPr>
          <a:endCxn id="164" idx="3"/>
        </xdr:cNvCxnSpPr>
      </xdr:nvCxnSpPr>
      <xdr:spPr>
        <a:xfrm flipH="1">
          <a:off x="8458199" y="18288000"/>
          <a:ext cx="1000126" cy="752475"/>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33</xdr:col>
      <xdr:colOff>142875</xdr:colOff>
      <xdr:row>88</xdr:row>
      <xdr:rowOff>190500</xdr:rowOff>
    </xdr:from>
    <xdr:to>
      <xdr:col>36</xdr:col>
      <xdr:colOff>28574</xdr:colOff>
      <xdr:row>92</xdr:row>
      <xdr:rowOff>66675</xdr:rowOff>
    </xdr:to>
    <xdr:cxnSp macro="">
      <xdr:nvCxnSpPr>
        <xdr:cNvPr id="183" name="直線矢印コネクタ 182">
          <a:extLst>
            <a:ext uri="{FF2B5EF4-FFF2-40B4-BE49-F238E27FC236}">
              <a16:creationId xmlns:a16="http://schemas.microsoft.com/office/drawing/2014/main" id="{2D3B2D85-613F-4EF9-95A8-A5371F6D93AB}"/>
            </a:ext>
          </a:extLst>
        </xdr:cNvPr>
        <xdr:cNvCxnSpPr>
          <a:endCxn id="167" idx="1"/>
        </xdr:cNvCxnSpPr>
      </xdr:nvCxnSpPr>
      <xdr:spPr>
        <a:xfrm flipV="1">
          <a:off x="6429375" y="18792825"/>
          <a:ext cx="457199" cy="752475"/>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33</xdr:col>
      <xdr:colOff>133350</xdr:colOff>
      <xdr:row>91</xdr:row>
      <xdr:rowOff>19050</xdr:rowOff>
    </xdr:from>
    <xdr:to>
      <xdr:col>36</xdr:col>
      <xdr:colOff>38099</xdr:colOff>
      <xdr:row>92</xdr:row>
      <xdr:rowOff>76200</xdr:rowOff>
    </xdr:to>
    <xdr:cxnSp macro="">
      <xdr:nvCxnSpPr>
        <xdr:cNvPr id="184" name="直線矢印コネクタ 183">
          <a:extLst>
            <a:ext uri="{FF2B5EF4-FFF2-40B4-BE49-F238E27FC236}">
              <a16:creationId xmlns:a16="http://schemas.microsoft.com/office/drawing/2014/main" id="{ADFF777E-AF0A-4DA6-B02E-A4D80E3B147D}"/>
            </a:ext>
          </a:extLst>
        </xdr:cNvPr>
        <xdr:cNvCxnSpPr>
          <a:endCxn id="168" idx="1"/>
        </xdr:cNvCxnSpPr>
      </xdr:nvCxnSpPr>
      <xdr:spPr>
        <a:xfrm flipV="1">
          <a:off x="6419850" y="19278600"/>
          <a:ext cx="476249" cy="276225"/>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43</xdr:col>
      <xdr:colOff>38100</xdr:colOff>
      <xdr:row>86</xdr:row>
      <xdr:rowOff>57149</xdr:rowOff>
    </xdr:from>
    <xdr:to>
      <xdr:col>46</xdr:col>
      <xdr:colOff>95250</xdr:colOff>
      <xdr:row>87</xdr:row>
      <xdr:rowOff>47625</xdr:rowOff>
    </xdr:to>
    <xdr:sp macro="" textlink="">
      <xdr:nvSpPr>
        <xdr:cNvPr id="191" name="正方形/長方形 190">
          <a:extLst>
            <a:ext uri="{FF2B5EF4-FFF2-40B4-BE49-F238E27FC236}">
              <a16:creationId xmlns:a16="http://schemas.microsoft.com/office/drawing/2014/main" id="{C4419D34-F371-4009-B17F-83DBD5EB8C82}"/>
            </a:ext>
          </a:extLst>
        </xdr:cNvPr>
        <xdr:cNvSpPr/>
      </xdr:nvSpPr>
      <xdr:spPr>
        <a:xfrm>
          <a:off x="8229600" y="18221324"/>
          <a:ext cx="628650" cy="209551"/>
        </a:xfrm>
        <a:prstGeom prst="rect">
          <a:avLst/>
        </a:prstGeom>
        <a:noFill/>
        <a:ln w="38100">
          <a:solidFill>
            <a:srgbClr val="00B0F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43</xdr:col>
      <xdr:colOff>28575</xdr:colOff>
      <xdr:row>88</xdr:row>
      <xdr:rowOff>85724</xdr:rowOff>
    </xdr:from>
    <xdr:to>
      <xdr:col>46</xdr:col>
      <xdr:colOff>85725</xdr:colOff>
      <xdr:row>89</xdr:row>
      <xdr:rowOff>76200</xdr:rowOff>
    </xdr:to>
    <xdr:sp macro="" textlink="">
      <xdr:nvSpPr>
        <xdr:cNvPr id="192" name="正方形/長方形 191">
          <a:extLst>
            <a:ext uri="{FF2B5EF4-FFF2-40B4-BE49-F238E27FC236}">
              <a16:creationId xmlns:a16="http://schemas.microsoft.com/office/drawing/2014/main" id="{6C2AA093-5CE9-482D-8878-9FFE9B189A5A}"/>
            </a:ext>
          </a:extLst>
        </xdr:cNvPr>
        <xdr:cNvSpPr/>
      </xdr:nvSpPr>
      <xdr:spPr>
        <a:xfrm>
          <a:off x="8220075" y="18688049"/>
          <a:ext cx="628650" cy="209551"/>
        </a:xfrm>
        <a:prstGeom prst="rect">
          <a:avLst/>
        </a:prstGeom>
        <a:noFill/>
        <a:ln w="38100">
          <a:solidFill>
            <a:srgbClr val="00B0F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43</xdr:col>
      <xdr:colOff>38100</xdr:colOff>
      <xdr:row>90</xdr:row>
      <xdr:rowOff>133349</xdr:rowOff>
    </xdr:from>
    <xdr:to>
      <xdr:col>46</xdr:col>
      <xdr:colOff>95250</xdr:colOff>
      <xdr:row>91</xdr:row>
      <xdr:rowOff>123825</xdr:rowOff>
    </xdr:to>
    <xdr:sp macro="" textlink="">
      <xdr:nvSpPr>
        <xdr:cNvPr id="193" name="正方形/長方形 192">
          <a:extLst>
            <a:ext uri="{FF2B5EF4-FFF2-40B4-BE49-F238E27FC236}">
              <a16:creationId xmlns:a16="http://schemas.microsoft.com/office/drawing/2014/main" id="{3A354645-F2D9-42EA-996E-9B65DF9741AF}"/>
            </a:ext>
          </a:extLst>
        </xdr:cNvPr>
        <xdr:cNvSpPr/>
      </xdr:nvSpPr>
      <xdr:spPr>
        <a:xfrm>
          <a:off x="8229600" y="19173824"/>
          <a:ext cx="628650" cy="209551"/>
        </a:xfrm>
        <a:prstGeom prst="rect">
          <a:avLst/>
        </a:prstGeom>
        <a:noFill/>
        <a:ln w="38100">
          <a:solidFill>
            <a:srgbClr val="00B0F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46</xdr:col>
      <xdr:colOff>57150</xdr:colOff>
      <xdr:row>86</xdr:row>
      <xdr:rowOff>161925</xdr:rowOff>
    </xdr:from>
    <xdr:to>
      <xdr:col>49</xdr:col>
      <xdr:colOff>152400</xdr:colOff>
      <xdr:row>89</xdr:row>
      <xdr:rowOff>123825</xdr:rowOff>
    </xdr:to>
    <xdr:cxnSp macro="">
      <xdr:nvCxnSpPr>
        <xdr:cNvPr id="194" name="直線矢印コネクタ 193">
          <a:extLst>
            <a:ext uri="{FF2B5EF4-FFF2-40B4-BE49-F238E27FC236}">
              <a16:creationId xmlns:a16="http://schemas.microsoft.com/office/drawing/2014/main" id="{EB203F2B-A495-4AF8-933C-C6D3C1BB299E}"/>
            </a:ext>
          </a:extLst>
        </xdr:cNvPr>
        <xdr:cNvCxnSpPr/>
      </xdr:nvCxnSpPr>
      <xdr:spPr>
        <a:xfrm flipH="1" flipV="1">
          <a:off x="8820150" y="18326100"/>
          <a:ext cx="666750" cy="619125"/>
        </a:xfrm>
        <a:prstGeom prst="straightConnector1">
          <a:avLst/>
        </a:prstGeom>
        <a:ln w="38100">
          <a:solidFill>
            <a:schemeClr val="tx1">
              <a:lumMod val="50000"/>
              <a:lumOff val="50000"/>
            </a:schemeClr>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46</xdr:col>
      <xdr:colOff>85725</xdr:colOff>
      <xdr:row>88</xdr:row>
      <xdr:rowOff>190500</xdr:rowOff>
    </xdr:from>
    <xdr:to>
      <xdr:col>49</xdr:col>
      <xdr:colOff>152400</xdr:colOff>
      <xdr:row>89</xdr:row>
      <xdr:rowOff>133350</xdr:rowOff>
    </xdr:to>
    <xdr:cxnSp macro="">
      <xdr:nvCxnSpPr>
        <xdr:cNvPr id="197" name="直線矢印コネクタ 196">
          <a:extLst>
            <a:ext uri="{FF2B5EF4-FFF2-40B4-BE49-F238E27FC236}">
              <a16:creationId xmlns:a16="http://schemas.microsoft.com/office/drawing/2014/main" id="{21E65B50-F765-4571-8F13-B45C1B629242}"/>
            </a:ext>
          </a:extLst>
        </xdr:cNvPr>
        <xdr:cNvCxnSpPr>
          <a:endCxn id="192" idx="3"/>
        </xdr:cNvCxnSpPr>
      </xdr:nvCxnSpPr>
      <xdr:spPr>
        <a:xfrm flipH="1" flipV="1">
          <a:off x="8848725" y="18792825"/>
          <a:ext cx="638175" cy="161925"/>
        </a:xfrm>
        <a:prstGeom prst="straightConnector1">
          <a:avLst/>
        </a:prstGeom>
        <a:ln w="38100">
          <a:solidFill>
            <a:schemeClr val="tx1">
              <a:lumMod val="50000"/>
              <a:lumOff val="50000"/>
            </a:schemeClr>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46</xdr:col>
      <xdr:colOff>95250</xdr:colOff>
      <xdr:row>89</xdr:row>
      <xdr:rowOff>152400</xdr:rowOff>
    </xdr:from>
    <xdr:to>
      <xdr:col>49</xdr:col>
      <xdr:colOff>152400</xdr:colOff>
      <xdr:row>91</xdr:row>
      <xdr:rowOff>19050</xdr:rowOff>
    </xdr:to>
    <xdr:cxnSp macro="">
      <xdr:nvCxnSpPr>
        <xdr:cNvPr id="198" name="直線矢印コネクタ 197">
          <a:extLst>
            <a:ext uri="{FF2B5EF4-FFF2-40B4-BE49-F238E27FC236}">
              <a16:creationId xmlns:a16="http://schemas.microsoft.com/office/drawing/2014/main" id="{D69DAE2B-FF26-4DD8-9BF2-25928490982C}"/>
            </a:ext>
          </a:extLst>
        </xdr:cNvPr>
        <xdr:cNvCxnSpPr>
          <a:endCxn id="193" idx="3"/>
        </xdr:cNvCxnSpPr>
      </xdr:nvCxnSpPr>
      <xdr:spPr>
        <a:xfrm flipH="1">
          <a:off x="8858250" y="18973800"/>
          <a:ext cx="628650" cy="304800"/>
        </a:xfrm>
        <a:prstGeom prst="straightConnector1">
          <a:avLst/>
        </a:prstGeom>
        <a:ln w="38100">
          <a:solidFill>
            <a:schemeClr val="tx1">
              <a:lumMod val="50000"/>
              <a:lumOff val="50000"/>
            </a:schemeClr>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34</xdr:col>
      <xdr:colOff>0</xdr:colOff>
      <xdr:row>95</xdr:row>
      <xdr:rowOff>9525</xdr:rowOff>
    </xdr:from>
    <xdr:to>
      <xdr:col>49</xdr:col>
      <xdr:colOff>19451</xdr:colOff>
      <xdr:row>105</xdr:row>
      <xdr:rowOff>181305</xdr:rowOff>
    </xdr:to>
    <xdr:pic>
      <xdr:nvPicPr>
        <xdr:cNvPr id="206" name="図 205">
          <a:extLst>
            <a:ext uri="{FF2B5EF4-FFF2-40B4-BE49-F238E27FC236}">
              <a16:creationId xmlns:a16="http://schemas.microsoft.com/office/drawing/2014/main" id="{7B843478-49E5-4D71-95EA-D91A16C79DB3}"/>
            </a:ext>
          </a:extLst>
        </xdr:cNvPr>
        <xdr:cNvPicPr>
          <a:picLocks noChangeAspect="1"/>
        </xdr:cNvPicPr>
      </xdr:nvPicPr>
      <xdr:blipFill>
        <a:blip xmlns:r="http://schemas.openxmlformats.org/officeDocument/2006/relationships" r:embed="rId7"/>
        <a:stretch>
          <a:fillRect/>
        </a:stretch>
      </xdr:blipFill>
      <xdr:spPr>
        <a:xfrm>
          <a:off x="6477000" y="20145375"/>
          <a:ext cx="2876951" cy="2362530"/>
        </a:xfrm>
        <a:prstGeom prst="rect">
          <a:avLst/>
        </a:prstGeom>
        <a:ln>
          <a:solidFill>
            <a:schemeClr val="tx1"/>
          </a:solidFill>
        </a:ln>
      </xdr:spPr>
    </xdr:pic>
    <xdr:clientData/>
  </xdr:twoCellAnchor>
  <xdr:twoCellAnchor>
    <xdr:from>
      <xdr:col>34</xdr:col>
      <xdr:colOff>0</xdr:colOff>
      <xdr:row>95</xdr:row>
      <xdr:rowOff>19051</xdr:rowOff>
    </xdr:from>
    <xdr:to>
      <xdr:col>49</xdr:col>
      <xdr:colOff>0</xdr:colOff>
      <xdr:row>99</xdr:row>
      <xdr:rowOff>38101</xdr:rowOff>
    </xdr:to>
    <xdr:sp macro="" textlink="">
      <xdr:nvSpPr>
        <xdr:cNvPr id="207" name="正方形/長方形 206">
          <a:extLst>
            <a:ext uri="{FF2B5EF4-FFF2-40B4-BE49-F238E27FC236}">
              <a16:creationId xmlns:a16="http://schemas.microsoft.com/office/drawing/2014/main" id="{72532772-0683-4B58-B4CA-933DA143AF8A}"/>
            </a:ext>
          </a:extLst>
        </xdr:cNvPr>
        <xdr:cNvSpPr/>
      </xdr:nvSpPr>
      <xdr:spPr>
        <a:xfrm>
          <a:off x="6477000" y="20154901"/>
          <a:ext cx="2857500" cy="895350"/>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0</xdr:colOff>
      <xdr:row>95</xdr:row>
      <xdr:rowOff>123825</xdr:rowOff>
    </xdr:from>
    <xdr:to>
      <xdr:col>50</xdr:col>
      <xdr:colOff>142875</xdr:colOff>
      <xdr:row>95</xdr:row>
      <xdr:rowOff>133350</xdr:rowOff>
    </xdr:to>
    <xdr:cxnSp macro="">
      <xdr:nvCxnSpPr>
        <xdr:cNvPr id="208" name="直線矢印コネクタ 207">
          <a:extLst>
            <a:ext uri="{FF2B5EF4-FFF2-40B4-BE49-F238E27FC236}">
              <a16:creationId xmlns:a16="http://schemas.microsoft.com/office/drawing/2014/main" id="{AD15E5C6-E439-4505-98A7-C084DA1B8B39}"/>
            </a:ext>
          </a:extLst>
        </xdr:cNvPr>
        <xdr:cNvCxnSpPr/>
      </xdr:nvCxnSpPr>
      <xdr:spPr>
        <a:xfrm flipH="1">
          <a:off x="9334500" y="20259675"/>
          <a:ext cx="333375" cy="9525"/>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34</xdr:col>
      <xdr:colOff>0</xdr:colOff>
      <xdr:row>99</xdr:row>
      <xdr:rowOff>76201</xdr:rowOff>
    </xdr:from>
    <xdr:to>
      <xdr:col>49</xdr:col>
      <xdr:colOff>0</xdr:colOff>
      <xdr:row>105</xdr:row>
      <xdr:rowOff>180975</xdr:rowOff>
    </xdr:to>
    <xdr:sp macro="" textlink="">
      <xdr:nvSpPr>
        <xdr:cNvPr id="212" name="正方形/長方形 211">
          <a:extLst>
            <a:ext uri="{FF2B5EF4-FFF2-40B4-BE49-F238E27FC236}">
              <a16:creationId xmlns:a16="http://schemas.microsoft.com/office/drawing/2014/main" id="{9751E32C-814E-431D-8101-09ABA3119397}"/>
            </a:ext>
          </a:extLst>
        </xdr:cNvPr>
        <xdr:cNvSpPr/>
      </xdr:nvSpPr>
      <xdr:spPr>
        <a:xfrm>
          <a:off x="6477000" y="21088351"/>
          <a:ext cx="2857500" cy="1419224"/>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19050</xdr:colOff>
      <xdr:row>99</xdr:row>
      <xdr:rowOff>152400</xdr:rowOff>
    </xdr:from>
    <xdr:to>
      <xdr:col>50</xdr:col>
      <xdr:colOff>161925</xdr:colOff>
      <xdr:row>99</xdr:row>
      <xdr:rowOff>161925</xdr:rowOff>
    </xdr:to>
    <xdr:cxnSp macro="">
      <xdr:nvCxnSpPr>
        <xdr:cNvPr id="213" name="直線矢印コネクタ 212">
          <a:extLst>
            <a:ext uri="{FF2B5EF4-FFF2-40B4-BE49-F238E27FC236}">
              <a16:creationId xmlns:a16="http://schemas.microsoft.com/office/drawing/2014/main" id="{6EFAED26-D861-428F-9391-FD8F122A4ECB}"/>
            </a:ext>
          </a:extLst>
        </xdr:cNvPr>
        <xdr:cNvCxnSpPr/>
      </xdr:nvCxnSpPr>
      <xdr:spPr>
        <a:xfrm flipH="1">
          <a:off x="9353550" y="21164550"/>
          <a:ext cx="333375" cy="9525"/>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34</xdr:col>
      <xdr:colOff>19049</xdr:colOff>
      <xdr:row>99</xdr:row>
      <xdr:rowOff>95250</xdr:rowOff>
    </xdr:from>
    <xdr:to>
      <xdr:col>43</xdr:col>
      <xdr:colOff>85724</xdr:colOff>
      <xdr:row>100</xdr:row>
      <xdr:rowOff>85725</xdr:rowOff>
    </xdr:to>
    <xdr:sp macro="" textlink="">
      <xdr:nvSpPr>
        <xdr:cNvPr id="214" name="正方形/長方形 213">
          <a:extLst>
            <a:ext uri="{FF2B5EF4-FFF2-40B4-BE49-F238E27FC236}">
              <a16:creationId xmlns:a16="http://schemas.microsoft.com/office/drawing/2014/main" id="{E066764A-D28A-41E9-8153-47A44034138E}"/>
            </a:ext>
          </a:extLst>
        </xdr:cNvPr>
        <xdr:cNvSpPr/>
      </xdr:nvSpPr>
      <xdr:spPr>
        <a:xfrm>
          <a:off x="6496049" y="21107400"/>
          <a:ext cx="1781175" cy="209550"/>
        </a:xfrm>
        <a:prstGeom prst="rect">
          <a:avLst/>
        </a:prstGeom>
        <a:noFill/>
        <a:ln w="381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43</xdr:col>
      <xdr:colOff>85724</xdr:colOff>
      <xdr:row>99</xdr:row>
      <xdr:rowOff>200025</xdr:rowOff>
    </xdr:from>
    <xdr:to>
      <xdr:col>50</xdr:col>
      <xdr:colOff>152400</xdr:colOff>
      <xdr:row>101</xdr:row>
      <xdr:rowOff>133350</xdr:rowOff>
    </xdr:to>
    <xdr:cxnSp macro="">
      <xdr:nvCxnSpPr>
        <xdr:cNvPr id="215" name="直線矢印コネクタ 214">
          <a:extLst>
            <a:ext uri="{FF2B5EF4-FFF2-40B4-BE49-F238E27FC236}">
              <a16:creationId xmlns:a16="http://schemas.microsoft.com/office/drawing/2014/main" id="{DAC8E282-82EC-4C11-B1C7-7F02AE06BF1E}"/>
            </a:ext>
          </a:extLst>
        </xdr:cNvPr>
        <xdr:cNvCxnSpPr>
          <a:endCxn id="214" idx="3"/>
        </xdr:cNvCxnSpPr>
      </xdr:nvCxnSpPr>
      <xdr:spPr>
        <a:xfrm flipH="1" flipV="1">
          <a:off x="8277224" y="21212175"/>
          <a:ext cx="1400176" cy="371475"/>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36</xdr:col>
      <xdr:colOff>47625</xdr:colOff>
      <xdr:row>100</xdr:row>
      <xdr:rowOff>123825</xdr:rowOff>
    </xdr:from>
    <xdr:to>
      <xdr:col>44</xdr:col>
      <xdr:colOff>47625</xdr:colOff>
      <xdr:row>104</xdr:row>
      <xdr:rowOff>152401</xdr:rowOff>
    </xdr:to>
    <xdr:sp macro="" textlink="">
      <xdr:nvSpPr>
        <xdr:cNvPr id="218" name="正方形/長方形 217">
          <a:extLst>
            <a:ext uri="{FF2B5EF4-FFF2-40B4-BE49-F238E27FC236}">
              <a16:creationId xmlns:a16="http://schemas.microsoft.com/office/drawing/2014/main" id="{FDE130E6-DA88-4F64-8FEC-9807917AE207}"/>
            </a:ext>
          </a:extLst>
        </xdr:cNvPr>
        <xdr:cNvSpPr/>
      </xdr:nvSpPr>
      <xdr:spPr>
        <a:xfrm>
          <a:off x="6905625" y="21355050"/>
          <a:ext cx="1524000" cy="904876"/>
        </a:xfrm>
        <a:prstGeom prst="rect">
          <a:avLst/>
        </a:prstGeom>
        <a:noFill/>
        <a:ln w="38100">
          <a:solidFill>
            <a:srgbClr val="00B0F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133349</xdr:colOff>
      <xdr:row>102</xdr:row>
      <xdr:rowOff>138114</xdr:rowOff>
    </xdr:from>
    <xdr:to>
      <xdr:col>36</xdr:col>
      <xdr:colOff>47624</xdr:colOff>
      <xdr:row>107</xdr:row>
      <xdr:rowOff>133351</xdr:rowOff>
    </xdr:to>
    <xdr:cxnSp macro="">
      <xdr:nvCxnSpPr>
        <xdr:cNvPr id="219" name="コネクタ: カギ線 218">
          <a:extLst>
            <a:ext uri="{FF2B5EF4-FFF2-40B4-BE49-F238E27FC236}">
              <a16:creationId xmlns:a16="http://schemas.microsoft.com/office/drawing/2014/main" id="{544F3C39-2AAA-48F0-89AB-13400A377D7F}"/>
            </a:ext>
          </a:extLst>
        </xdr:cNvPr>
        <xdr:cNvCxnSpPr>
          <a:endCxn id="218" idx="1"/>
        </xdr:cNvCxnSpPr>
      </xdr:nvCxnSpPr>
      <xdr:spPr>
        <a:xfrm rot="5400000" flipH="1" flipV="1">
          <a:off x="6212681" y="22205157"/>
          <a:ext cx="1090612" cy="295275"/>
        </a:xfrm>
        <a:prstGeom prst="bentConnector2">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0</xdr:colOff>
      <xdr:row>84</xdr:row>
      <xdr:rowOff>0</xdr:rowOff>
    </xdr:from>
    <xdr:to>
      <xdr:col>47</xdr:col>
      <xdr:colOff>19398</xdr:colOff>
      <xdr:row>91</xdr:row>
      <xdr:rowOff>143109</xdr:rowOff>
    </xdr:to>
    <xdr:pic>
      <xdr:nvPicPr>
        <xdr:cNvPr id="2" name="図 1">
          <a:extLst>
            <a:ext uri="{FF2B5EF4-FFF2-40B4-BE49-F238E27FC236}">
              <a16:creationId xmlns:a16="http://schemas.microsoft.com/office/drawing/2014/main" id="{8A66E893-1B58-4E01-8F48-5EEB60EA51A0}"/>
            </a:ext>
          </a:extLst>
        </xdr:cNvPr>
        <xdr:cNvPicPr>
          <a:picLocks noChangeAspect="1"/>
        </xdr:cNvPicPr>
      </xdr:nvPicPr>
      <xdr:blipFill>
        <a:blip xmlns:r="http://schemas.openxmlformats.org/officeDocument/2006/relationships" r:embed="rId1"/>
        <a:stretch>
          <a:fillRect/>
        </a:stretch>
      </xdr:blipFill>
      <xdr:spPr>
        <a:xfrm>
          <a:off x="6477000" y="17726025"/>
          <a:ext cx="2495898" cy="1676634"/>
        </a:xfrm>
        <a:prstGeom prst="rect">
          <a:avLst/>
        </a:prstGeom>
        <a:ln>
          <a:solidFill>
            <a:schemeClr val="tx1"/>
          </a:solidFill>
        </a:ln>
      </xdr:spPr>
    </xdr:pic>
    <xdr:clientData/>
  </xdr:twoCellAnchor>
  <xdr:twoCellAnchor editAs="oneCell">
    <xdr:from>
      <xdr:col>35</xdr:col>
      <xdr:colOff>28575</xdr:colOff>
      <xdr:row>3</xdr:row>
      <xdr:rowOff>85725</xdr:rowOff>
    </xdr:from>
    <xdr:to>
      <xdr:col>45</xdr:col>
      <xdr:colOff>47894</xdr:colOff>
      <xdr:row>7</xdr:row>
      <xdr:rowOff>190602</xdr:rowOff>
    </xdr:to>
    <xdr:pic>
      <xdr:nvPicPr>
        <xdr:cNvPr id="3" name="図 2">
          <a:extLst>
            <a:ext uri="{FF2B5EF4-FFF2-40B4-BE49-F238E27FC236}">
              <a16:creationId xmlns:a16="http://schemas.microsoft.com/office/drawing/2014/main" id="{8599C352-3436-4152-8C1E-37AB413A30B0}"/>
            </a:ext>
          </a:extLst>
        </xdr:cNvPr>
        <xdr:cNvPicPr>
          <a:picLocks noChangeAspect="1"/>
        </xdr:cNvPicPr>
      </xdr:nvPicPr>
      <xdr:blipFill>
        <a:blip xmlns:r="http://schemas.openxmlformats.org/officeDocument/2006/relationships" r:embed="rId2"/>
        <a:stretch>
          <a:fillRect/>
        </a:stretch>
      </xdr:blipFill>
      <xdr:spPr>
        <a:xfrm>
          <a:off x="6696075" y="619125"/>
          <a:ext cx="1924319" cy="733527"/>
        </a:xfrm>
        <a:prstGeom prst="rect">
          <a:avLst/>
        </a:prstGeom>
        <a:ln>
          <a:solidFill>
            <a:schemeClr val="tx1"/>
          </a:solidFill>
        </a:ln>
      </xdr:spPr>
    </xdr:pic>
    <xdr:clientData/>
  </xdr:twoCellAnchor>
  <xdr:twoCellAnchor editAs="oneCell">
    <xdr:from>
      <xdr:col>35</xdr:col>
      <xdr:colOff>28575</xdr:colOff>
      <xdr:row>10</xdr:row>
      <xdr:rowOff>47625</xdr:rowOff>
    </xdr:from>
    <xdr:to>
      <xdr:col>41</xdr:col>
      <xdr:colOff>114471</xdr:colOff>
      <xdr:row>15</xdr:row>
      <xdr:rowOff>47743</xdr:rowOff>
    </xdr:to>
    <xdr:pic>
      <xdr:nvPicPr>
        <xdr:cNvPr id="4" name="図 3">
          <a:extLst>
            <a:ext uri="{FF2B5EF4-FFF2-40B4-BE49-F238E27FC236}">
              <a16:creationId xmlns:a16="http://schemas.microsoft.com/office/drawing/2014/main" id="{163B48F1-0F4F-4A99-8CAD-66ED79100FB8}"/>
            </a:ext>
          </a:extLst>
        </xdr:cNvPr>
        <xdr:cNvPicPr>
          <a:picLocks noChangeAspect="1"/>
        </xdr:cNvPicPr>
      </xdr:nvPicPr>
      <xdr:blipFill>
        <a:blip xmlns:r="http://schemas.openxmlformats.org/officeDocument/2006/relationships" r:embed="rId3"/>
        <a:stretch>
          <a:fillRect/>
        </a:stretch>
      </xdr:blipFill>
      <xdr:spPr>
        <a:xfrm>
          <a:off x="6696075" y="1809750"/>
          <a:ext cx="1228896" cy="847843"/>
        </a:xfrm>
        <a:prstGeom prst="rect">
          <a:avLst/>
        </a:prstGeom>
        <a:ln>
          <a:solidFill>
            <a:schemeClr val="tx1"/>
          </a:solidFill>
        </a:ln>
      </xdr:spPr>
    </xdr:pic>
    <xdr:clientData/>
  </xdr:twoCellAnchor>
  <xdr:twoCellAnchor>
    <xdr:from>
      <xdr:col>40</xdr:col>
      <xdr:colOff>104775</xdr:colOff>
      <xdr:row>4</xdr:row>
      <xdr:rowOff>71438</xdr:rowOff>
    </xdr:from>
    <xdr:to>
      <xdr:col>46</xdr:col>
      <xdr:colOff>161925</xdr:colOff>
      <xdr:row>5</xdr:row>
      <xdr:rowOff>95250</xdr:rowOff>
    </xdr:to>
    <xdr:cxnSp macro="">
      <xdr:nvCxnSpPr>
        <xdr:cNvPr id="5" name="直線矢印コネクタ 4">
          <a:extLst>
            <a:ext uri="{FF2B5EF4-FFF2-40B4-BE49-F238E27FC236}">
              <a16:creationId xmlns:a16="http://schemas.microsoft.com/office/drawing/2014/main" id="{40785D2F-7EA5-4624-A41B-2AC9083B95F5}"/>
            </a:ext>
          </a:extLst>
        </xdr:cNvPr>
        <xdr:cNvCxnSpPr>
          <a:endCxn id="6" idx="3"/>
        </xdr:cNvCxnSpPr>
      </xdr:nvCxnSpPr>
      <xdr:spPr>
        <a:xfrm flipH="1" flipV="1">
          <a:off x="7724775" y="823913"/>
          <a:ext cx="1200150" cy="119062"/>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39</xdr:col>
      <xdr:colOff>19050</xdr:colOff>
      <xdr:row>3</xdr:row>
      <xdr:rowOff>152400</xdr:rowOff>
    </xdr:from>
    <xdr:to>
      <xdr:col>40</xdr:col>
      <xdr:colOff>104775</xdr:colOff>
      <xdr:row>5</xdr:row>
      <xdr:rowOff>114300</xdr:rowOff>
    </xdr:to>
    <xdr:sp macro="" textlink="">
      <xdr:nvSpPr>
        <xdr:cNvPr id="6" name="正方形/長方形 5">
          <a:extLst>
            <a:ext uri="{FF2B5EF4-FFF2-40B4-BE49-F238E27FC236}">
              <a16:creationId xmlns:a16="http://schemas.microsoft.com/office/drawing/2014/main" id="{2638CDC3-7118-4CED-B8A9-F50A9F84E28A}"/>
            </a:ext>
          </a:extLst>
        </xdr:cNvPr>
        <xdr:cNvSpPr/>
      </xdr:nvSpPr>
      <xdr:spPr>
        <a:xfrm>
          <a:off x="7448550" y="685800"/>
          <a:ext cx="276225" cy="276225"/>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76200</xdr:colOff>
      <xdr:row>13</xdr:row>
      <xdr:rowOff>9525</xdr:rowOff>
    </xdr:from>
    <xdr:to>
      <xdr:col>40</xdr:col>
      <xdr:colOff>114300</xdr:colOff>
      <xdr:row>14</xdr:row>
      <xdr:rowOff>190500</xdr:rowOff>
    </xdr:to>
    <xdr:sp macro="" textlink="">
      <xdr:nvSpPr>
        <xdr:cNvPr id="7" name="正方形/長方形 6">
          <a:extLst>
            <a:ext uri="{FF2B5EF4-FFF2-40B4-BE49-F238E27FC236}">
              <a16:creationId xmlns:a16="http://schemas.microsoft.com/office/drawing/2014/main" id="{78AF218B-2343-47D4-9298-ED88E15BB15C}"/>
            </a:ext>
          </a:extLst>
        </xdr:cNvPr>
        <xdr:cNvSpPr/>
      </xdr:nvSpPr>
      <xdr:spPr>
        <a:xfrm>
          <a:off x="6743700" y="2305050"/>
          <a:ext cx="990600" cy="276225"/>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34</xdr:col>
      <xdr:colOff>0</xdr:colOff>
      <xdr:row>53</xdr:row>
      <xdr:rowOff>9525</xdr:rowOff>
    </xdr:from>
    <xdr:to>
      <xdr:col>48</xdr:col>
      <xdr:colOff>152794</xdr:colOff>
      <xdr:row>56</xdr:row>
      <xdr:rowOff>76301</xdr:rowOff>
    </xdr:to>
    <xdr:pic>
      <xdr:nvPicPr>
        <xdr:cNvPr id="8" name="図 7">
          <a:extLst>
            <a:ext uri="{FF2B5EF4-FFF2-40B4-BE49-F238E27FC236}">
              <a16:creationId xmlns:a16="http://schemas.microsoft.com/office/drawing/2014/main" id="{9C664C92-C51F-4141-9AFB-16C126727A4F}"/>
            </a:ext>
          </a:extLst>
        </xdr:cNvPr>
        <xdr:cNvPicPr>
          <a:picLocks noChangeAspect="1"/>
        </xdr:cNvPicPr>
      </xdr:nvPicPr>
      <xdr:blipFill>
        <a:blip xmlns:r="http://schemas.openxmlformats.org/officeDocument/2006/relationships" r:embed="rId4"/>
        <a:stretch>
          <a:fillRect/>
        </a:stretch>
      </xdr:blipFill>
      <xdr:spPr>
        <a:xfrm>
          <a:off x="6477000" y="10944225"/>
          <a:ext cx="2819794" cy="724001"/>
        </a:xfrm>
        <a:prstGeom prst="rect">
          <a:avLst/>
        </a:prstGeom>
        <a:ln>
          <a:solidFill>
            <a:schemeClr val="tx1"/>
          </a:solidFill>
        </a:ln>
      </xdr:spPr>
    </xdr:pic>
    <xdr:clientData/>
  </xdr:twoCellAnchor>
  <xdr:twoCellAnchor>
    <xdr:from>
      <xdr:col>41</xdr:col>
      <xdr:colOff>0</xdr:colOff>
      <xdr:row>53</xdr:row>
      <xdr:rowOff>123825</xdr:rowOff>
    </xdr:from>
    <xdr:to>
      <xdr:col>49</xdr:col>
      <xdr:colOff>171450</xdr:colOff>
      <xdr:row>53</xdr:row>
      <xdr:rowOff>142875</xdr:rowOff>
    </xdr:to>
    <xdr:cxnSp macro="">
      <xdr:nvCxnSpPr>
        <xdr:cNvPr id="9" name="直線矢印コネクタ 8">
          <a:extLst>
            <a:ext uri="{FF2B5EF4-FFF2-40B4-BE49-F238E27FC236}">
              <a16:creationId xmlns:a16="http://schemas.microsoft.com/office/drawing/2014/main" id="{704E5C5B-F523-428D-951F-17D9E4C4DDCB}"/>
            </a:ext>
          </a:extLst>
        </xdr:cNvPr>
        <xdr:cNvCxnSpPr/>
      </xdr:nvCxnSpPr>
      <xdr:spPr>
        <a:xfrm flipH="1">
          <a:off x="7810500" y="11058525"/>
          <a:ext cx="1695450" cy="19050"/>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45</xdr:col>
      <xdr:colOff>104775</xdr:colOff>
      <xdr:row>54</xdr:row>
      <xdr:rowOff>142875</xdr:rowOff>
    </xdr:from>
    <xdr:to>
      <xdr:col>49</xdr:col>
      <xdr:colOff>161925</xdr:colOff>
      <xdr:row>54</xdr:row>
      <xdr:rowOff>147638</xdr:rowOff>
    </xdr:to>
    <xdr:cxnSp macro="">
      <xdr:nvCxnSpPr>
        <xdr:cNvPr id="10" name="直線矢印コネクタ 9">
          <a:extLst>
            <a:ext uri="{FF2B5EF4-FFF2-40B4-BE49-F238E27FC236}">
              <a16:creationId xmlns:a16="http://schemas.microsoft.com/office/drawing/2014/main" id="{C3C665A4-63CC-43E5-9821-D8823B72C078}"/>
            </a:ext>
          </a:extLst>
        </xdr:cNvPr>
        <xdr:cNvCxnSpPr>
          <a:endCxn id="12" idx="3"/>
        </xdr:cNvCxnSpPr>
      </xdr:nvCxnSpPr>
      <xdr:spPr>
        <a:xfrm flipH="1">
          <a:off x="8677275" y="11296650"/>
          <a:ext cx="819150" cy="4763"/>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34</xdr:col>
      <xdr:colOff>161925</xdr:colOff>
      <xdr:row>54</xdr:row>
      <xdr:rowOff>19050</xdr:rowOff>
    </xdr:from>
    <xdr:to>
      <xdr:col>40</xdr:col>
      <xdr:colOff>9525</xdr:colOff>
      <xdr:row>55</xdr:row>
      <xdr:rowOff>76200</xdr:rowOff>
    </xdr:to>
    <xdr:sp macro="" textlink="">
      <xdr:nvSpPr>
        <xdr:cNvPr id="11" name="正方形/長方形 10">
          <a:extLst>
            <a:ext uri="{FF2B5EF4-FFF2-40B4-BE49-F238E27FC236}">
              <a16:creationId xmlns:a16="http://schemas.microsoft.com/office/drawing/2014/main" id="{90553DFF-10A7-4515-B3C9-BD8554EAD1EF}"/>
            </a:ext>
          </a:extLst>
        </xdr:cNvPr>
        <xdr:cNvSpPr/>
      </xdr:nvSpPr>
      <xdr:spPr>
        <a:xfrm>
          <a:off x="6638925" y="11172825"/>
          <a:ext cx="990600" cy="276225"/>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66675</xdr:colOff>
      <xdr:row>54</xdr:row>
      <xdr:rowOff>9525</xdr:rowOff>
    </xdr:from>
    <xdr:to>
      <xdr:col>45</xdr:col>
      <xdr:colOff>104775</xdr:colOff>
      <xdr:row>55</xdr:row>
      <xdr:rowOff>66675</xdr:rowOff>
    </xdr:to>
    <xdr:sp macro="" textlink="">
      <xdr:nvSpPr>
        <xdr:cNvPr id="12" name="正方形/長方形 11">
          <a:extLst>
            <a:ext uri="{FF2B5EF4-FFF2-40B4-BE49-F238E27FC236}">
              <a16:creationId xmlns:a16="http://schemas.microsoft.com/office/drawing/2014/main" id="{B3E878FD-FD9D-43FD-BD41-B56C3A35BD50}"/>
            </a:ext>
          </a:extLst>
        </xdr:cNvPr>
        <xdr:cNvSpPr/>
      </xdr:nvSpPr>
      <xdr:spPr>
        <a:xfrm>
          <a:off x="7686675" y="11163300"/>
          <a:ext cx="990600" cy="276225"/>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142875</xdr:colOff>
      <xdr:row>54</xdr:row>
      <xdr:rowOff>157163</xdr:rowOff>
    </xdr:from>
    <xdr:to>
      <xdr:col>34</xdr:col>
      <xdr:colOff>161925</xdr:colOff>
      <xdr:row>57</xdr:row>
      <xdr:rowOff>152400</xdr:rowOff>
    </xdr:to>
    <xdr:cxnSp macro="">
      <xdr:nvCxnSpPr>
        <xdr:cNvPr id="13" name="コネクタ: カギ線 12">
          <a:extLst>
            <a:ext uri="{FF2B5EF4-FFF2-40B4-BE49-F238E27FC236}">
              <a16:creationId xmlns:a16="http://schemas.microsoft.com/office/drawing/2014/main" id="{F0A56580-8674-4A3E-A995-034C4D852C61}"/>
            </a:ext>
          </a:extLst>
        </xdr:cNvPr>
        <xdr:cNvCxnSpPr>
          <a:endCxn id="11" idx="1"/>
        </xdr:cNvCxnSpPr>
      </xdr:nvCxnSpPr>
      <xdr:spPr>
        <a:xfrm rot="5400000" flipH="1" flipV="1">
          <a:off x="6207919" y="11532394"/>
          <a:ext cx="652462" cy="209550"/>
        </a:xfrm>
        <a:prstGeom prst="bentConnector2">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39</xdr:col>
      <xdr:colOff>152400</xdr:colOff>
      <xdr:row>56</xdr:row>
      <xdr:rowOff>19050</xdr:rowOff>
    </xdr:from>
    <xdr:to>
      <xdr:col>43</xdr:col>
      <xdr:colOff>180975</xdr:colOff>
      <xdr:row>58</xdr:row>
      <xdr:rowOff>133350</xdr:rowOff>
    </xdr:to>
    <xdr:cxnSp macro="">
      <xdr:nvCxnSpPr>
        <xdr:cNvPr id="14" name="直線矢印コネクタ 13">
          <a:extLst>
            <a:ext uri="{FF2B5EF4-FFF2-40B4-BE49-F238E27FC236}">
              <a16:creationId xmlns:a16="http://schemas.microsoft.com/office/drawing/2014/main" id="{0EDB83CC-6388-4A66-92F7-82A5DB9F894B}"/>
            </a:ext>
          </a:extLst>
        </xdr:cNvPr>
        <xdr:cNvCxnSpPr/>
      </xdr:nvCxnSpPr>
      <xdr:spPr>
        <a:xfrm flipH="1" flipV="1">
          <a:off x="7581900" y="11610975"/>
          <a:ext cx="790575" cy="552450"/>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45</xdr:col>
      <xdr:colOff>38100</xdr:colOff>
      <xdr:row>56</xdr:row>
      <xdr:rowOff>0</xdr:rowOff>
    </xdr:from>
    <xdr:to>
      <xdr:col>50</xdr:col>
      <xdr:colOff>123825</xdr:colOff>
      <xdr:row>56</xdr:row>
      <xdr:rowOff>133350</xdr:rowOff>
    </xdr:to>
    <xdr:cxnSp macro="">
      <xdr:nvCxnSpPr>
        <xdr:cNvPr id="15" name="直線矢印コネクタ 14">
          <a:extLst>
            <a:ext uri="{FF2B5EF4-FFF2-40B4-BE49-F238E27FC236}">
              <a16:creationId xmlns:a16="http://schemas.microsoft.com/office/drawing/2014/main" id="{8F5E9F73-21EA-4FF0-82EA-B900275F525F}"/>
            </a:ext>
          </a:extLst>
        </xdr:cNvPr>
        <xdr:cNvCxnSpPr/>
      </xdr:nvCxnSpPr>
      <xdr:spPr>
        <a:xfrm flipH="1" flipV="1">
          <a:off x="8610600" y="11591925"/>
          <a:ext cx="1038225" cy="133350"/>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34</xdr:col>
      <xdr:colOff>0</xdr:colOff>
      <xdr:row>62</xdr:row>
      <xdr:rowOff>9525</xdr:rowOff>
    </xdr:from>
    <xdr:to>
      <xdr:col>49</xdr:col>
      <xdr:colOff>114715</xdr:colOff>
      <xdr:row>66</xdr:row>
      <xdr:rowOff>85858</xdr:rowOff>
    </xdr:to>
    <xdr:pic>
      <xdr:nvPicPr>
        <xdr:cNvPr id="16" name="図 15">
          <a:extLst>
            <a:ext uri="{FF2B5EF4-FFF2-40B4-BE49-F238E27FC236}">
              <a16:creationId xmlns:a16="http://schemas.microsoft.com/office/drawing/2014/main" id="{8EF0B1AB-4885-4C82-B416-B5FA586A71FB}"/>
            </a:ext>
          </a:extLst>
        </xdr:cNvPr>
        <xdr:cNvPicPr>
          <a:picLocks noChangeAspect="1"/>
        </xdr:cNvPicPr>
      </xdr:nvPicPr>
      <xdr:blipFill>
        <a:blip xmlns:r="http://schemas.openxmlformats.org/officeDocument/2006/relationships" r:embed="rId5"/>
        <a:stretch>
          <a:fillRect/>
        </a:stretch>
      </xdr:blipFill>
      <xdr:spPr>
        <a:xfrm>
          <a:off x="6477000" y="12915900"/>
          <a:ext cx="2972215" cy="952633"/>
        </a:xfrm>
        <a:prstGeom prst="rect">
          <a:avLst/>
        </a:prstGeom>
        <a:ln>
          <a:solidFill>
            <a:schemeClr val="tx1"/>
          </a:solidFill>
        </a:ln>
      </xdr:spPr>
    </xdr:pic>
    <xdr:clientData/>
  </xdr:twoCellAnchor>
  <xdr:twoCellAnchor>
    <xdr:from>
      <xdr:col>35</xdr:col>
      <xdr:colOff>0</xdr:colOff>
      <xdr:row>62</xdr:row>
      <xdr:rowOff>209550</xdr:rowOff>
    </xdr:from>
    <xdr:to>
      <xdr:col>49</xdr:col>
      <xdr:colOff>133350</xdr:colOff>
      <xdr:row>64</xdr:row>
      <xdr:rowOff>47625</xdr:rowOff>
    </xdr:to>
    <xdr:sp macro="" textlink="">
      <xdr:nvSpPr>
        <xdr:cNvPr id="17" name="正方形/長方形 16">
          <a:extLst>
            <a:ext uri="{FF2B5EF4-FFF2-40B4-BE49-F238E27FC236}">
              <a16:creationId xmlns:a16="http://schemas.microsoft.com/office/drawing/2014/main" id="{34BFD56D-7268-41F7-AD2C-410872DF65A1}"/>
            </a:ext>
          </a:extLst>
        </xdr:cNvPr>
        <xdr:cNvSpPr/>
      </xdr:nvSpPr>
      <xdr:spPr>
        <a:xfrm>
          <a:off x="6667500" y="13115925"/>
          <a:ext cx="2800350" cy="276225"/>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0</xdr:colOff>
      <xdr:row>64</xdr:row>
      <xdr:rowOff>38100</xdr:rowOff>
    </xdr:from>
    <xdr:to>
      <xdr:col>43</xdr:col>
      <xdr:colOff>133350</xdr:colOff>
      <xdr:row>65</xdr:row>
      <xdr:rowOff>95250</xdr:rowOff>
    </xdr:to>
    <xdr:sp macro="" textlink="">
      <xdr:nvSpPr>
        <xdr:cNvPr id="18" name="正方形/長方形 17">
          <a:extLst>
            <a:ext uri="{FF2B5EF4-FFF2-40B4-BE49-F238E27FC236}">
              <a16:creationId xmlns:a16="http://schemas.microsoft.com/office/drawing/2014/main" id="{C65CAFAD-94F8-4AA6-BAB6-1F23DF0A7F33}"/>
            </a:ext>
          </a:extLst>
        </xdr:cNvPr>
        <xdr:cNvSpPr/>
      </xdr:nvSpPr>
      <xdr:spPr>
        <a:xfrm>
          <a:off x="6667500" y="13382625"/>
          <a:ext cx="1657350" cy="276225"/>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133350</xdr:colOff>
      <xdr:row>62</xdr:row>
      <xdr:rowOff>142875</xdr:rowOff>
    </xdr:from>
    <xdr:to>
      <xdr:col>50</xdr:col>
      <xdr:colOff>161925</xdr:colOff>
      <xdr:row>63</xdr:row>
      <xdr:rowOff>128588</xdr:rowOff>
    </xdr:to>
    <xdr:cxnSp macro="">
      <xdr:nvCxnSpPr>
        <xdr:cNvPr id="19" name="直線矢印コネクタ 18">
          <a:extLst>
            <a:ext uri="{FF2B5EF4-FFF2-40B4-BE49-F238E27FC236}">
              <a16:creationId xmlns:a16="http://schemas.microsoft.com/office/drawing/2014/main" id="{8969994A-6BDE-4E07-A4DA-2E23BBFFEBFD}"/>
            </a:ext>
          </a:extLst>
        </xdr:cNvPr>
        <xdr:cNvCxnSpPr>
          <a:endCxn id="17" idx="3"/>
        </xdr:cNvCxnSpPr>
      </xdr:nvCxnSpPr>
      <xdr:spPr>
        <a:xfrm flipH="1">
          <a:off x="9467850" y="13049250"/>
          <a:ext cx="219075" cy="204788"/>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33</xdr:col>
      <xdr:colOff>114301</xdr:colOff>
      <xdr:row>64</xdr:row>
      <xdr:rowOff>176213</xdr:rowOff>
    </xdr:from>
    <xdr:to>
      <xdr:col>35</xdr:col>
      <xdr:colOff>1</xdr:colOff>
      <xdr:row>67</xdr:row>
      <xdr:rowOff>104775</xdr:rowOff>
    </xdr:to>
    <xdr:cxnSp macro="">
      <xdr:nvCxnSpPr>
        <xdr:cNvPr id="20" name="コネクタ: カギ線 19">
          <a:extLst>
            <a:ext uri="{FF2B5EF4-FFF2-40B4-BE49-F238E27FC236}">
              <a16:creationId xmlns:a16="http://schemas.microsoft.com/office/drawing/2014/main" id="{4E1697FE-6DD2-4031-AC03-97A800D90BD2}"/>
            </a:ext>
          </a:extLst>
        </xdr:cNvPr>
        <xdr:cNvCxnSpPr>
          <a:endCxn id="18" idx="1"/>
        </xdr:cNvCxnSpPr>
      </xdr:nvCxnSpPr>
      <xdr:spPr>
        <a:xfrm rot="5400000" flipH="1" flipV="1">
          <a:off x="6241257" y="13680282"/>
          <a:ext cx="585787" cy="266700"/>
        </a:xfrm>
        <a:prstGeom prst="bentConnector2">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43</xdr:col>
      <xdr:colOff>152400</xdr:colOff>
      <xdr:row>64</xdr:row>
      <xdr:rowOff>38100</xdr:rowOff>
    </xdr:from>
    <xdr:to>
      <xdr:col>47</xdr:col>
      <xdr:colOff>85725</xdr:colOff>
      <xdr:row>65</xdr:row>
      <xdr:rowOff>95250</xdr:rowOff>
    </xdr:to>
    <xdr:sp macro="" textlink="">
      <xdr:nvSpPr>
        <xdr:cNvPr id="21" name="正方形/長方形 20">
          <a:extLst>
            <a:ext uri="{FF2B5EF4-FFF2-40B4-BE49-F238E27FC236}">
              <a16:creationId xmlns:a16="http://schemas.microsoft.com/office/drawing/2014/main" id="{18FAA53B-DE0F-4FBA-B8F6-7AE30D69CF42}"/>
            </a:ext>
          </a:extLst>
        </xdr:cNvPr>
        <xdr:cNvSpPr/>
      </xdr:nvSpPr>
      <xdr:spPr>
        <a:xfrm>
          <a:off x="8343900" y="13382625"/>
          <a:ext cx="695325" cy="276225"/>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47</xdr:col>
      <xdr:colOff>85725</xdr:colOff>
      <xdr:row>64</xdr:row>
      <xdr:rowOff>123825</xdr:rowOff>
    </xdr:from>
    <xdr:to>
      <xdr:col>50</xdr:col>
      <xdr:colOff>171450</xdr:colOff>
      <xdr:row>64</xdr:row>
      <xdr:rowOff>176213</xdr:rowOff>
    </xdr:to>
    <xdr:cxnSp macro="">
      <xdr:nvCxnSpPr>
        <xdr:cNvPr id="22" name="直線矢印コネクタ 21">
          <a:extLst>
            <a:ext uri="{FF2B5EF4-FFF2-40B4-BE49-F238E27FC236}">
              <a16:creationId xmlns:a16="http://schemas.microsoft.com/office/drawing/2014/main" id="{7D01475B-0A81-48AC-9869-5004CF44F16E}"/>
            </a:ext>
          </a:extLst>
        </xdr:cNvPr>
        <xdr:cNvCxnSpPr>
          <a:endCxn id="21" idx="3"/>
        </xdr:cNvCxnSpPr>
      </xdr:nvCxnSpPr>
      <xdr:spPr>
        <a:xfrm flipH="1">
          <a:off x="9039225" y="13468350"/>
          <a:ext cx="657225" cy="52388"/>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34</xdr:col>
      <xdr:colOff>0</xdr:colOff>
      <xdr:row>70</xdr:row>
      <xdr:rowOff>9525</xdr:rowOff>
    </xdr:from>
    <xdr:to>
      <xdr:col>52</xdr:col>
      <xdr:colOff>67163</xdr:colOff>
      <xdr:row>79</xdr:row>
      <xdr:rowOff>57432</xdr:rowOff>
    </xdr:to>
    <xdr:pic>
      <xdr:nvPicPr>
        <xdr:cNvPr id="23" name="図 22">
          <a:extLst>
            <a:ext uri="{FF2B5EF4-FFF2-40B4-BE49-F238E27FC236}">
              <a16:creationId xmlns:a16="http://schemas.microsoft.com/office/drawing/2014/main" id="{AD367BA7-23A4-4101-9F0E-90AB0B594CB1}"/>
            </a:ext>
          </a:extLst>
        </xdr:cNvPr>
        <xdr:cNvPicPr>
          <a:picLocks noChangeAspect="1"/>
        </xdr:cNvPicPr>
      </xdr:nvPicPr>
      <xdr:blipFill>
        <a:blip xmlns:r="http://schemas.openxmlformats.org/officeDocument/2006/relationships" r:embed="rId6"/>
        <a:stretch>
          <a:fillRect/>
        </a:stretch>
      </xdr:blipFill>
      <xdr:spPr>
        <a:xfrm>
          <a:off x="6477000" y="14668500"/>
          <a:ext cx="3496163" cy="2019582"/>
        </a:xfrm>
        <a:prstGeom prst="rect">
          <a:avLst/>
        </a:prstGeom>
        <a:ln>
          <a:solidFill>
            <a:schemeClr val="tx1"/>
          </a:solidFill>
        </a:ln>
      </xdr:spPr>
    </xdr:pic>
    <xdr:clientData/>
  </xdr:twoCellAnchor>
  <xdr:twoCellAnchor>
    <xdr:from>
      <xdr:col>34</xdr:col>
      <xdr:colOff>9525</xdr:colOff>
      <xdr:row>70</xdr:row>
      <xdr:rowOff>19050</xdr:rowOff>
    </xdr:from>
    <xdr:to>
      <xdr:col>50</xdr:col>
      <xdr:colOff>104775</xdr:colOff>
      <xdr:row>74</xdr:row>
      <xdr:rowOff>104775</xdr:rowOff>
    </xdr:to>
    <xdr:sp macro="" textlink="">
      <xdr:nvSpPr>
        <xdr:cNvPr id="24" name="正方形/長方形 23">
          <a:extLst>
            <a:ext uri="{FF2B5EF4-FFF2-40B4-BE49-F238E27FC236}">
              <a16:creationId xmlns:a16="http://schemas.microsoft.com/office/drawing/2014/main" id="{A714ABC8-DF0A-42E5-9360-418855229B9B}"/>
            </a:ext>
          </a:extLst>
        </xdr:cNvPr>
        <xdr:cNvSpPr/>
      </xdr:nvSpPr>
      <xdr:spPr>
        <a:xfrm>
          <a:off x="6486525" y="14678025"/>
          <a:ext cx="3143250" cy="962025"/>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9524</xdr:colOff>
      <xdr:row>74</xdr:row>
      <xdr:rowOff>142875</xdr:rowOff>
    </xdr:from>
    <xdr:to>
      <xdr:col>50</xdr:col>
      <xdr:colOff>133349</xdr:colOff>
      <xdr:row>79</xdr:row>
      <xdr:rowOff>38100</xdr:rowOff>
    </xdr:to>
    <xdr:sp macro="" textlink="">
      <xdr:nvSpPr>
        <xdr:cNvPr id="25" name="正方形/長方形 24">
          <a:extLst>
            <a:ext uri="{FF2B5EF4-FFF2-40B4-BE49-F238E27FC236}">
              <a16:creationId xmlns:a16="http://schemas.microsoft.com/office/drawing/2014/main" id="{2CEB2AE1-BAFA-44EF-9FD4-FADDBBC16D67}"/>
            </a:ext>
          </a:extLst>
        </xdr:cNvPr>
        <xdr:cNvSpPr/>
      </xdr:nvSpPr>
      <xdr:spPr>
        <a:xfrm>
          <a:off x="6486524" y="15678150"/>
          <a:ext cx="3171825" cy="990600"/>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50</xdr:col>
      <xdr:colOff>85725</xdr:colOff>
      <xdr:row>70</xdr:row>
      <xdr:rowOff>161925</xdr:rowOff>
    </xdr:from>
    <xdr:to>
      <xdr:col>52</xdr:col>
      <xdr:colOff>133350</xdr:colOff>
      <xdr:row>70</xdr:row>
      <xdr:rowOff>161925</xdr:rowOff>
    </xdr:to>
    <xdr:cxnSp macro="">
      <xdr:nvCxnSpPr>
        <xdr:cNvPr id="26" name="直線矢印コネクタ 25">
          <a:extLst>
            <a:ext uri="{FF2B5EF4-FFF2-40B4-BE49-F238E27FC236}">
              <a16:creationId xmlns:a16="http://schemas.microsoft.com/office/drawing/2014/main" id="{B4903210-2DF9-4A37-AA4D-670BF81F753F}"/>
            </a:ext>
          </a:extLst>
        </xdr:cNvPr>
        <xdr:cNvCxnSpPr/>
      </xdr:nvCxnSpPr>
      <xdr:spPr>
        <a:xfrm flipH="1">
          <a:off x="9610725" y="14820900"/>
          <a:ext cx="428625" cy="0"/>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50</xdr:col>
      <xdr:colOff>152400</xdr:colOff>
      <xdr:row>75</xdr:row>
      <xdr:rowOff>76200</xdr:rowOff>
    </xdr:from>
    <xdr:to>
      <xdr:col>52</xdr:col>
      <xdr:colOff>171450</xdr:colOff>
      <xdr:row>75</xdr:row>
      <xdr:rowOff>142875</xdr:rowOff>
    </xdr:to>
    <xdr:cxnSp macro="">
      <xdr:nvCxnSpPr>
        <xdr:cNvPr id="27" name="直線矢印コネクタ 26">
          <a:extLst>
            <a:ext uri="{FF2B5EF4-FFF2-40B4-BE49-F238E27FC236}">
              <a16:creationId xmlns:a16="http://schemas.microsoft.com/office/drawing/2014/main" id="{F2A15A79-00EE-40D2-BEEF-544FB1B1C1CC}"/>
            </a:ext>
          </a:extLst>
        </xdr:cNvPr>
        <xdr:cNvCxnSpPr/>
      </xdr:nvCxnSpPr>
      <xdr:spPr>
        <a:xfrm flipH="1" flipV="1">
          <a:off x="9677400" y="15830550"/>
          <a:ext cx="400050" cy="66675"/>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34</xdr:col>
      <xdr:colOff>57150</xdr:colOff>
      <xdr:row>70</xdr:row>
      <xdr:rowOff>57151</xdr:rowOff>
    </xdr:from>
    <xdr:to>
      <xdr:col>44</xdr:col>
      <xdr:colOff>57150</xdr:colOff>
      <xdr:row>71</xdr:row>
      <xdr:rowOff>9526</xdr:rowOff>
    </xdr:to>
    <xdr:sp macro="" textlink="">
      <xdr:nvSpPr>
        <xdr:cNvPr id="28" name="正方形/長方形 27">
          <a:extLst>
            <a:ext uri="{FF2B5EF4-FFF2-40B4-BE49-F238E27FC236}">
              <a16:creationId xmlns:a16="http://schemas.microsoft.com/office/drawing/2014/main" id="{2359B10D-98E5-4D42-BFC9-C6070024DB3E}"/>
            </a:ext>
          </a:extLst>
        </xdr:cNvPr>
        <xdr:cNvSpPr/>
      </xdr:nvSpPr>
      <xdr:spPr>
        <a:xfrm>
          <a:off x="6534150" y="14716126"/>
          <a:ext cx="1905000" cy="171450"/>
        </a:xfrm>
        <a:prstGeom prst="rect">
          <a:avLst/>
        </a:prstGeom>
        <a:noFill/>
        <a:ln w="381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0</xdr:colOff>
      <xdr:row>71</xdr:row>
      <xdr:rowOff>95251</xdr:rowOff>
    </xdr:from>
    <xdr:to>
      <xdr:col>45</xdr:col>
      <xdr:colOff>0</xdr:colOff>
      <xdr:row>72</xdr:row>
      <xdr:rowOff>47626</xdr:rowOff>
    </xdr:to>
    <xdr:sp macro="" textlink="">
      <xdr:nvSpPr>
        <xdr:cNvPr id="29" name="正方形/長方形 28">
          <a:extLst>
            <a:ext uri="{FF2B5EF4-FFF2-40B4-BE49-F238E27FC236}">
              <a16:creationId xmlns:a16="http://schemas.microsoft.com/office/drawing/2014/main" id="{3EA45510-F92E-490B-921A-C4245FD763C6}"/>
            </a:ext>
          </a:extLst>
        </xdr:cNvPr>
        <xdr:cNvSpPr/>
      </xdr:nvSpPr>
      <xdr:spPr>
        <a:xfrm>
          <a:off x="6667500" y="14973301"/>
          <a:ext cx="1905000" cy="171450"/>
        </a:xfrm>
        <a:prstGeom prst="rect">
          <a:avLst/>
        </a:prstGeom>
        <a:noFill/>
        <a:ln w="381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9525</xdr:colOff>
      <xdr:row>74</xdr:row>
      <xdr:rowOff>171451</xdr:rowOff>
    </xdr:from>
    <xdr:to>
      <xdr:col>44</xdr:col>
      <xdr:colOff>9525</xdr:colOff>
      <xdr:row>75</xdr:row>
      <xdr:rowOff>123826</xdr:rowOff>
    </xdr:to>
    <xdr:sp macro="" textlink="">
      <xdr:nvSpPr>
        <xdr:cNvPr id="30" name="正方形/長方形 29">
          <a:extLst>
            <a:ext uri="{FF2B5EF4-FFF2-40B4-BE49-F238E27FC236}">
              <a16:creationId xmlns:a16="http://schemas.microsoft.com/office/drawing/2014/main" id="{D98BA722-7237-47F5-8368-5913570C1C2C}"/>
            </a:ext>
          </a:extLst>
        </xdr:cNvPr>
        <xdr:cNvSpPr/>
      </xdr:nvSpPr>
      <xdr:spPr>
        <a:xfrm>
          <a:off x="6486525" y="15706726"/>
          <a:ext cx="1905000" cy="171450"/>
        </a:xfrm>
        <a:prstGeom prst="rect">
          <a:avLst/>
        </a:prstGeom>
        <a:noFill/>
        <a:ln w="381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0</xdr:colOff>
      <xdr:row>75</xdr:row>
      <xdr:rowOff>200026</xdr:rowOff>
    </xdr:from>
    <xdr:to>
      <xdr:col>45</xdr:col>
      <xdr:colOff>0</xdr:colOff>
      <xdr:row>76</xdr:row>
      <xdr:rowOff>152401</xdr:rowOff>
    </xdr:to>
    <xdr:sp macro="" textlink="">
      <xdr:nvSpPr>
        <xdr:cNvPr id="31" name="正方形/長方形 30">
          <a:extLst>
            <a:ext uri="{FF2B5EF4-FFF2-40B4-BE49-F238E27FC236}">
              <a16:creationId xmlns:a16="http://schemas.microsoft.com/office/drawing/2014/main" id="{B0F29343-47D5-4763-ABAA-05448BF90756}"/>
            </a:ext>
          </a:extLst>
        </xdr:cNvPr>
        <xdr:cNvSpPr/>
      </xdr:nvSpPr>
      <xdr:spPr>
        <a:xfrm>
          <a:off x="6667500" y="15954376"/>
          <a:ext cx="1905000" cy="171450"/>
        </a:xfrm>
        <a:prstGeom prst="rect">
          <a:avLst/>
        </a:prstGeom>
        <a:noFill/>
        <a:ln w="381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45</xdr:col>
      <xdr:colOff>0</xdr:colOff>
      <xdr:row>71</xdr:row>
      <xdr:rowOff>180976</xdr:rowOff>
    </xdr:from>
    <xdr:to>
      <xdr:col>47</xdr:col>
      <xdr:colOff>142875</xdr:colOff>
      <xdr:row>80</xdr:row>
      <xdr:rowOff>104775</xdr:rowOff>
    </xdr:to>
    <xdr:cxnSp macro="">
      <xdr:nvCxnSpPr>
        <xdr:cNvPr id="32" name="直線矢印コネクタ 31">
          <a:extLst>
            <a:ext uri="{FF2B5EF4-FFF2-40B4-BE49-F238E27FC236}">
              <a16:creationId xmlns:a16="http://schemas.microsoft.com/office/drawing/2014/main" id="{172535A2-93E8-4A37-B430-B6BE7AA110B8}"/>
            </a:ext>
          </a:extLst>
        </xdr:cNvPr>
        <xdr:cNvCxnSpPr>
          <a:endCxn id="29" idx="3"/>
        </xdr:cNvCxnSpPr>
      </xdr:nvCxnSpPr>
      <xdr:spPr>
        <a:xfrm flipH="1" flipV="1">
          <a:off x="8572500" y="15059026"/>
          <a:ext cx="523875" cy="1895474"/>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33</xdr:col>
      <xdr:colOff>104778</xdr:colOff>
      <xdr:row>70</xdr:row>
      <xdr:rowOff>142876</xdr:rowOff>
    </xdr:from>
    <xdr:to>
      <xdr:col>34</xdr:col>
      <xdr:colOff>57150</xdr:colOff>
      <xdr:row>80</xdr:row>
      <xdr:rowOff>76200</xdr:rowOff>
    </xdr:to>
    <xdr:cxnSp macro="">
      <xdr:nvCxnSpPr>
        <xdr:cNvPr id="33" name="コネクタ: カギ線 32">
          <a:extLst>
            <a:ext uri="{FF2B5EF4-FFF2-40B4-BE49-F238E27FC236}">
              <a16:creationId xmlns:a16="http://schemas.microsoft.com/office/drawing/2014/main" id="{D6425AC5-1115-4A7E-9E2B-7DCAA6CB9A7D}"/>
            </a:ext>
          </a:extLst>
        </xdr:cNvPr>
        <xdr:cNvCxnSpPr>
          <a:endCxn id="28" idx="1"/>
        </xdr:cNvCxnSpPr>
      </xdr:nvCxnSpPr>
      <xdr:spPr>
        <a:xfrm rot="5400000" flipH="1" flipV="1">
          <a:off x="5400677" y="15792452"/>
          <a:ext cx="2124074" cy="142872"/>
        </a:xfrm>
        <a:prstGeom prst="bentConnector2">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34</xdr:col>
      <xdr:colOff>1</xdr:colOff>
      <xdr:row>84</xdr:row>
      <xdr:rowOff>0</xdr:rowOff>
    </xdr:from>
    <xdr:to>
      <xdr:col>41</xdr:col>
      <xdr:colOff>38101</xdr:colOff>
      <xdr:row>85</xdr:row>
      <xdr:rowOff>9525</xdr:rowOff>
    </xdr:to>
    <xdr:sp macro="" textlink="">
      <xdr:nvSpPr>
        <xdr:cNvPr id="34" name="正方形/長方形 33">
          <a:extLst>
            <a:ext uri="{FF2B5EF4-FFF2-40B4-BE49-F238E27FC236}">
              <a16:creationId xmlns:a16="http://schemas.microsoft.com/office/drawing/2014/main" id="{0DB5A5B6-DDBC-4143-A669-851E2E548F92}"/>
            </a:ext>
          </a:extLst>
        </xdr:cNvPr>
        <xdr:cNvSpPr/>
      </xdr:nvSpPr>
      <xdr:spPr>
        <a:xfrm>
          <a:off x="6477001" y="17726025"/>
          <a:ext cx="1371600" cy="228600"/>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38101</xdr:colOff>
      <xdr:row>84</xdr:row>
      <xdr:rowOff>114300</xdr:rowOff>
    </xdr:from>
    <xdr:to>
      <xdr:col>49</xdr:col>
      <xdr:colOff>142875</xdr:colOff>
      <xdr:row>84</xdr:row>
      <xdr:rowOff>114300</xdr:rowOff>
    </xdr:to>
    <xdr:cxnSp macro="">
      <xdr:nvCxnSpPr>
        <xdr:cNvPr id="35" name="直線矢印コネクタ 34">
          <a:extLst>
            <a:ext uri="{FF2B5EF4-FFF2-40B4-BE49-F238E27FC236}">
              <a16:creationId xmlns:a16="http://schemas.microsoft.com/office/drawing/2014/main" id="{6A5E0050-37CF-4E25-9374-07AB058A8BE1}"/>
            </a:ext>
          </a:extLst>
        </xdr:cNvPr>
        <xdr:cNvCxnSpPr>
          <a:endCxn id="34" idx="3"/>
        </xdr:cNvCxnSpPr>
      </xdr:nvCxnSpPr>
      <xdr:spPr>
        <a:xfrm flipH="1">
          <a:off x="7848601" y="17840325"/>
          <a:ext cx="1628774" cy="0"/>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35</xdr:col>
      <xdr:colOff>0</xdr:colOff>
      <xdr:row>85</xdr:row>
      <xdr:rowOff>38100</xdr:rowOff>
    </xdr:from>
    <xdr:to>
      <xdr:col>44</xdr:col>
      <xdr:colOff>57149</xdr:colOff>
      <xdr:row>86</xdr:row>
      <xdr:rowOff>9525</xdr:rowOff>
    </xdr:to>
    <xdr:sp macro="" textlink="">
      <xdr:nvSpPr>
        <xdr:cNvPr id="36" name="正方形/長方形 35">
          <a:extLst>
            <a:ext uri="{FF2B5EF4-FFF2-40B4-BE49-F238E27FC236}">
              <a16:creationId xmlns:a16="http://schemas.microsoft.com/office/drawing/2014/main" id="{7AB4019D-2AC7-4C7F-91AC-5AC9C7065EDF}"/>
            </a:ext>
          </a:extLst>
        </xdr:cNvPr>
        <xdr:cNvSpPr/>
      </xdr:nvSpPr>
      <xdr:spPr>
        <a:xfrm>
          <a:off x="6667500" y="17983200"/>
          <a:ext cx="1771649" cy="190500"/>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19050</xdr:colOff>
      <xdr:row>87</xdr:row>
      <xdr:rowOff>76200</xdr:rowOff>
    </xdr:from>
    <xdr:to>
      <xdr:col>44</xdr:col>
      <xdr:colOff>76199</xdr:colOff>
      <xdr:row>88</xdr:row>
      <xdr:rowOff>47625</xdr:rowOff>
    </xdr:to>
    <xdr:sp macro="" textlink="">
      <xdr:nvSpPr>
        <xdr:cNvPr id="37" name="正方形/長方形 36">
          <a:extLst>
            <a:ext uri="{FF2B5EF4-FFF2-40B4-BE49-F238E27FC236}">
              <a16:creationId xmlns:a16="http://schemas.microsoft.com/office/drawing/2014/main" id="{063905DD-04A6-4509-8DB7-ADC0C78B16E4}"/>
            </a:ext>
          </a:extLst>
        </xdr:cNvPr>
        <xdr:cNvSpPr/>
      </xdr:nvSpPr>
      <xdr:spPr>
        <a:xfrm>
          <a:off x="6686550" y="18459450"/>
          <a:ext cx="1771649" cy="190500"/>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19050</xdr:colOff>
      <xdr:row>89</xdr:row>
      <xdr:rowOff>123825</xdr:rowOff>
    </xdr:from>
    <xdr:to>
      <xdr:col>44</xdr:col>
      <xdr:colOff>76199</xdr:colOff>
      <xdr:row>90</xdr:row>
      <xdr:rowOff>95250</xdr:rowOff>
    </xdr:to>
    <xdr:sp macro="" textlink="">
      <xdr:nvSpPr>
        <xdr:cNvPr id="38" name="正方形/長方形 37">
          <a:extLst>
            <a:ext uri="{FF2B5EF4-FFF2-40B4-BE49-F238E27FC236}">
              <a16:creationId xmlns:a16="http://schemas.microsoft.com/office/drawing/2014/main" id="{38C98A2B-E8E1-4BFC-A5B7-77F8638D079A}"/>
            </a:ext>
          </a:extLst>
        </xdr:cNvPr>
        <xdr:cNvSpPr/>
      </xdr:nvSpPr>
      <xdr:spPr>
        <a:xfrm>
          <a:off x="6686550" y="18945225"/>
          <a:ext cx="1771649" cy="190500"/>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38100</xdr:colOff>
      <xdr:row>86</xdr:row>
      <xdr:rowOff>57150</xdr:rowOff>
    </xdr:from>
    <xdr:to>
      <xdr:col>42</xdr:col>
      <xdr:colOff>180976</xdr:colOff>
      <xdr:row>87</xdr:row>
      <xdr:rowOff>47625</xdr:rowOff>
    </xdr:to>
    <xdr:sp macro="" textlink="">
      <xdr:nvSpPr>
        <xdr:cNvPr id="39" name="正方形/長方形 38">
          <a:extLst>
            <a:ext uri="{FF2B5EF4-FFF2-40B4-BE49-F238E27FC236}">
              <a16:creationId xmlns:a16="http://schemas.microsoft.com/office/drawing/2014/main" id="{26C0E876-0288-4DF4-A440-A83B1665943C}"/>
            </a:ext>
          </a:extLst>
        </xdr:cNvPr>
        <xdr:cNvSpPr/>
      </xdr:nvSpPr>
      <xdr:spPr>
        <a:xfrm>
          <a:off x="6896100" y="18221325"/>
          <a:ext cx="1285876" cy="209550"/>
        </a:xfrm>
        <a:prstGeom prst="rect">
          <a:avLst/>
        </a:prstGeom>
        <a:noFill/>
        <a:ln w="381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28574</xdr:colOff>
      <xdr:row>88</xdr:row>
      <xdr:rowOff>95250</xdr:rowOff>
    </xdr:from>
    <xdr:to>
      <xdr:col>42</xdr:col>
      <xdr:colOff>170774</xdr:colOff>
      <xdr:row>89</xdr:row>
      <xdr:rowOff>66675</xdr:rowOff>
    </xdr:to>
    <xdr:sp macro="" textlink="">
      <xdr:nvSpPr>
        <xdr:cNvPr id="40" name="正方形/長方形 39">
          <a:extLst>
            <a:ext uri="{FF2B5EF4-FFF2-40B4-BE49-F238E27FC236}">
              <a16:creationId xmlns:a16="http://schemas.microsoft.com/office/drawing/2014/main" id="{B4BF8B19-FFB6-4AE6-8DD4-5D79F95A1847}"/>
            </a:ext>
          </a:extLst>
        </xdr:cNvPr>
        <xdr:cNvSpPr/>
      </xdr:nvSpPr>
      <xdr:spPr>
        <a:xfrm>
          <a:off x="6886574" y="18697575"/>
          <a:ext cx="1285200" cy="190500"/>
        </a:xfrm>
        <a:prstGeom prst="rect">
          <a:avLst/>
        </a:prstGeom>
        <a:noFill/>
        <a:ln w="381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38099</xdr:colOff>
      <xdr:row>90</xdr:row>
      <xdr:rowOff>142875</xdr:rowOff>
    </xdr:from>
    <xdr:to>
      <xdr:col>42</xdr:col>
      <xdr:colOff>180299</xdr:colOff>
      <xdr:row>91</xdr:row>
      <xdr:rowOff>114300</xdr:rowOff>
    </xdr:to>
    <xdr:sp macro="" textlink="">
      <xdr:nvSpPr>
        <xdr:cNvPr id="41" name="正方形/長方形 40">
          <a:extLst>
            <a:ext uri="{FF2B5EF4-FFF2-40B4-BE49-F238E27FC236}">
              <a16:creationId xmlns:a16="http://schemas.microsoft.com/office/drawing/2014/main" id="{8E79BBD0-AC2F-467F-B708-7F444B1971B0}"/>
            </a:ext>
          </a:extLst>
        </xdr:cNvPr>
        <xdr:cNvSpPr/>
      </xdr:nvSpPr>
      <xdr:spPr>
        <a:xfrm>
          <a:off x="6896099" y="19183350"/>
          <a:ext cx="1285200" cy="190500"/>
        </a:xfrm>
        <a:prstGeom prst="rect">
          <a:avLst/>
        </a:prstGeom>
        <a:noFill/>
        <a:ln w="381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57149</xdr:colOff>
      <xdr:row>85</xdr:row>
      <xdr:rowOff>133350</xdr:rowOff>
    </xdr:from>
    <xdr:to>
      <xdr:col>49</xdr:col>
      <xdr:colOff>123825</xdr:colOff>
      <xdr:row>86</xdr:row>
      <xdr:rowOff>123825</xdr:rowOff>
    </xdr:to>
    <xdr:cxnSp macro="">
      <xdr:nvCxnSpPr>
        <xdr:cNvPr id="42" name="直線矢印コネクタ 41">
          <a:extLst>
            <a:ext uri="{FF2B5EF4-FFF2-40B4-BE49-F238E27FC236}">
              <a16:creationId xmlns:a16="http://schemas.microsoft.com/office/drawing/2014/main" id="{962ABE4A-BDF2-4997-8B40-66EC085B56AB}"/>
            </a:ext>
          </a:extLst>
        </xdr:cNvPr>
        <xdr:cNvCxnSpPr>
          <a:endCxn id="36" idx="3"/>
        </xdr:cNvCxnSpPr>
      </xdr:nvCxnSpPr>
      <xdr:spPr>
        <a:xfrm flipH="1" flipV="1">
          <a:off x="8439149" y="18078450"/>
          <a:ext cx="1019176" cy="209550"/>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33</xdr:col>
      <xdr:colOff>161925</xdr:colOff>
      <xdr:row>86</xdr:row>
      <xdr:rowOff>161925</xdr:rowOff>
    </xdr:from>
    <xdr:to>
      <xdr:col>36</xdr:col>
      <xdr:colOff>38100</xdr:colOff>
      <xdr:row>92</xdr:row>
      <xdr:rowOff>47625</xdr:rowOff>
    </xdr:to>
    <xdr:cxnSp macro="">
      <xdr:nvCxnSpPr>
        <xdr:cNvPr id="43" name="直線矢印コネクタ 42">
          <a:extLst>
            <a:ext uri="{FF2B5EF4-FFF2-40B4-BE49-F238E27FC236}">
              <a16:creationId xmlns:a16="http://schemas.microsoft.com/office/drawing/2014/main" id="{B868CEAA-3AEB-4FD5-91F0-DBBE0472497B}"/>
            </a:ext>
          </a:extLst>
        </xdr:cNvPr>
        <xdr:cNvCxnSpPr>
          <a:endCxn id="39" idx="1"/>
        </xdr:cNvCxnSpPr>
      </xdr:nvCxnSpPr>
      <xdr:spPr>
        <a:xfrm flipV="1">
          <a:off x="6448425" y="18326100"/>
          <a:ext cx="447675" cy="1200150"/>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44</xdr:col>
      <xdr:colOff>76199</xdr:colOff>
      <xdr:row>86</xdr:row>
      <xdr:rowOff>123825</xdr:rowOff>
    </xdr:from>
    <xdr:to>
      <xdr:col>49</xdr:col>
      <xdr:colOff>142875</xdr:colOff>
      <xdr:row>87</xdr:row>
      <xdr:rowOff>171450</xdr:rowOff>
    </xdr:to>
    <xdr:cxnSp macro="">
      <xdr:nvCxnSpPr>
        <xdr:cNvPr id="44" name="直線矢印コネクタ 43">
          <a:extLst>
            <a:ext uri="{FF2B5EF4-FFF2-40B4-BE49-F238E27FC236}">
              <a16:creationId xmlns:a16="http://schemas.microsoft.com/office/drawing/2014/main" id="{6CC8D8F0-81E7-4403-9A7B-E86901E27433}"/>
            </a:ext>
          </a:extLst>
        </xdr:cNvPr>
        <xdr:cNvCxnSpPr>
          <a:endCxn id="37" idx="3"/>
        </xdr:cNvCxnSpPr>
      </xdr:nvCxnSpPr>
      <xdr:spPr>
        <a:xfrm flipH="1">
          <a:off x="8458199" y="18288000"/>
          <a:ext cx="1019176" cy="266700"/>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44</xdr:col>
      <xdr:colOff>76199</xdr:colOff>
      <xdr:row>86</xdr:row>
      <xdr:rowOff>123825</xdr:rowOff>
    </xdr:from>
    <xdr:to>
      <xdr:col>49</xdr:col>
      <xdr:colOff>123825</xdr:colOff>
      <xdr:row>90</xdr:row>
      <xdr:rowOff>0</xdr:rowOff>
    </xdr:to>
    <xdr:cxnSp macro="">
      <xdr:nvCxnSpPr>
        <xdr:cNvPr id="45" name="直線矢印コネクタ 44">
          <a:extLst>
            <a:ext uri="{FF2B5EF4-FFF2-40B4-BE49-F238E27FC236}">
              <a16:creationId xmlns:a16="http://schemas.microsoft.com/office/drawing/2014/main" id="{AF45684D-2ACD-40A1-980E-EA42EBC7C91F}"/>
            </a:ext>
          </a:extLst>
        </xdr:cNvPr>
        <xdr:cNvCxnSpPr>
          <a:endCxn id="38" idx="3"/>
        </xdr:cNvCxnSpPr>
      </xdr:nvCxnSpPr>
      <xdr:spPr>
        <a:xfrm flipH="1">
          <a:off x="8458199" y="18288000"/>
          <a:ext cx="1000126" cy="752475"/>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33</xdr:col>
      <xdr:colOff>142875</xdr:colOff>
      <xdr:row>88</xdr:row>
      <xdr:rowOff>190500</xdr:rowOff>
    </xdr:from>
    <xdr:to>
      <xdr:col>36</xdr:col>
      <xdr:colOff>28574</xdr:colOff>
      <xdr:row>92</xdr:row>
      <xdr:rowOff>66675</xdr:rowOff>
    </xdr:to>
    <xdr:cxnSp macro="">
      <xdr:nvCxnSpPr>
        <xdr:cNvPr id="46" name="直線矢印コネクタ 45">
          <a:extLst>
            <a:ext uri="{FF2B5EF4-FFF2-40B4-BE49-F238E27FC236}">
              <a16:creationId xmlns:a16="http://schemas.microsoft.com/office/drawing/2014/main" id="{3AC20883-A5D2-411E-BE29-58D5C62B2117}"/>
            </a:ext>
          </a:extLst>
        </xdr:cNvPr>
        <xdr:cNvCxnSpPr>
          <a:endCxn id="40" idx="1"/>
        </xdr:cNvCxnSpPr>
      </xdr:nvCxnSpPr>
      <xdr:spPr>
        <a:xfrm flipV="1">
          <a:off x="6429375" y="18792825"/>
          <a:ext cx="457199" cy="752475"/>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33</xdr:col>
      <xdr:colOff>133350</xdr:colOff>
      <xdr:row>91</xdr:row>
      <xdr:rowOff>19050</xdr:rowOff>
    </xdr:from>
    <xdr:to>
      <xdr:col>36</xdr:col>
      <xdr:colOff>38099</xdr:colOff>
      <xdr:row>92</xdr:row>
      <xdr:rowOff>76200</xdr:rowOff>
    </xdr:to>
    <xdr:cxnSp macro="">
      <xdr:nvCxnSpPr>
        <xdr:cNvPr id="47" name="直線矢印コネクタ 46">
          <a:extLst>
            <a:ext uri="{FF2B5EF4-FFF2-40B4-BE49-F238E27FC236}">
              <a16:creationId xmlns:a16="http://schemas.microsoft.com/office/drawing/2014/main" id="{443309E0-E1E2-4EAF-AAA1-066FF504080C}"/>
            </a:ext>
          </a:extLst>
        </xdr:cNvPr>
        <xdr:cNvCxnSpPr>
          <a:endCxn id="41" idx="1"/>
        </xdr:cNvCxnSpPr>
      </xdr:nvCxnSpPr>
      <xdr:spPr>
        <a:xfrm flipV="1">
          <a:off x="6419850" y="19278600"/>
          <a:ext cx="476249" cy="276225"/>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43</xdr:col>
      <xdr:colOff>38100</xdr:colOff>
      <xdr:row>86</xdr:row>
      <xdr:rowOff>57149</xdr:rowOff>
    </xdr:from>
    <xdr:to>
      <xdr:col>46</xdr:col>
      <xdr:colOff>95250</xdr:colOff>
      <xdr:row>87</xdr:row>
      <xdr:rowOff>47625</xdr:rowOff>
    </xdr:to>
    <xdr:sp macro="" textlink="">
      <xdr:nvSpPr>
        <xdr:cNvPr id="48" name="正方形/長方形 47">
          <a:extLst>
            <a:ext uri="{FF2B5EF4-FFF2-40B4-BE49-F238E27FC236}">
              <a16:creationId xmlns:a16="http://schemas.microsoft.com/office/drawing/2014/main" id="{07AB0B2F-67B1-46AC-BE01-9700BD995ED7}"/>
            </a:ext>
          </a:extLst>
        </xdr:cNvPr>
        <xdr:cNvSpPr/>
      </xdr:nvSpPr>
      <xdr:spPr>
        <a:xfrm>
          <a:off x="8229600" y="18221324"/>
          <a:ext cx="628650" cy="209551"/>
        </a:xfrm>
        <a:prstGeom prst="rect">
          <a:avLst/>
        </a:prstGeom>
        <a:noFill/>
        <a:ln w="38100">
          <a:solidFill>
            <a:srgbClr val="00B0F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43</xdr:col>
      <xdr:colOff>28575</xdr:colOff>
      <xdr:row>88</xdr:row>
      <xdr:rowOff>85724</xdr:rowOff>
    </xdr:from>
    <xdr:to>
      <xdr:col>46</xdr:col>
      <xdr:colOff>85725</xdr:colOff>
      <xdr:row>89</xdr:row>
      <xdr:rowOff>76200</xdr:rowOff>
    </xdr:to>
    <xdr:sp macro="" textlink="">
      <xdr:nvSpPr>
        <xdr:cNvPr id="49" name="正方形/長方形 48">
          <a:extLst>
            <a:ext uri="{FF2B5EF4-FFF2-40B4-BE49-F238E27FC236}">
              <a16:creationId xmlns:a16="http://schemas.microsoft.com/office/drawing/2014/main" id="{1E7DFC06-1EE6-4C18-B8C4-D433FD94563A}"/>
            </a:ext>
          </a:extLst>
        </xdr:cNvPr>
        <xdr:cNvSpPr/>
      </xdr:nvSpPr>
      <xdr:spPr>
        <a:xfrm>
          <a:off x="8220075" y="18688049"/>
          <a:ext cx="628650" cy="209551"/>
        </a:xfrm>
        <a:prstGeom prst="rect">
          <a:avLst/>
        </a:prstGeom>
        <a:noFill/>
        <a:ln w="38100">
          <a:solidFill>
            <a:srgbClr val="00B0F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43</xdr:col>
      <xdr:colOff>38100</xdr:colOff>
      <xdr:row>90</xdr:row>
      <xdr:rowOff>133349</xdr:rowOff>
    </xdr:from>
    <xdr:to>
      <xdr:col>46</xdr:col>
      <xdr:colOff>95250</xdr:colOff>
      <xdr:row>91</xdr:row>
      <xdr:rowOff>123825</xdr:rowOff>
    </xdr:to>
    <xdr:sp macro="" textlink="">
      <xdr:nvSpPr>
        <xdr:cNvPr id="50" name="正方形/長方形 49">
          <a:extLst>
            <a:ext uri="{FF2B5EF4-FFF2-40B4-BE49-F238E27FC236}">
              <a16:creationId xmlns:a16="http://schemas.microsoft.com/office/drawing/2014/main" id="{35723760-0C2D-45C2-86B0-FB229D1FD134}"/>
            </a:ext>
          </a:extLst>
        </xdr:cNvPr>
        <xdr:cNvSpPr/>
      </xdr:nvSpPr>
      <xdr:spPr>
        <a:xfrm>
          <a:off x="8229600" y="19173824"/>
          <a:ext cx="628650" cy="209551"/>
        </a:xfrm>
        <a:prstGeom prst="rect">
          <a:avLst/>
        </a:prstGeom>
        <a:noFill/>
        <a:ln w="38100">
          <a:solidFill>
            <a:srgbClr val="00B0F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46</xdr:col>
      <xdr:colOff>57150</xdr:colOff>
      <xdr:row>86</xdr:row>
      <xdr:rowOff>161925</xdr:rowOff>
    </xdr:from>
    <xdr:to>
      <xdr:col>49</xdr:col>
      <xdr:colOff>152400</xdr:colOff>
      <xdr:row>89</xdr:row>
      <xdr:rowOff>123825</xdr:rowOff>
    </xdr:to>
    <xdr:cxnSp macro="">
      <xdr:nvCxnSpPr>
        <xdr:cNvPr id="51" name="直線矢印コネクタ 50">
          <a:extLst>
            <a:ext uri="{FF2B5EF4-FFF2-40B4-BE49-F238E27FC236}">
              <a16:creationId xmlns:a16="http://schemas.microsoft.com/office/drawing/2014/main" id="{E96E41E3-3E2B-4466-8E00-407E517E2657}"/>
            </a:ext>
          </a:extLst>
        </xdr:cNvPr>
        <xdr:cNvCxnSpPr/>
      </xdr:nvCxnSpPr>
      <xdr:spPr>
        <a:xfrm flipH="1" flipV="1">
          <a:off x="8820150" y="18326100"/>
          <a:ext cx="666750" cy="619125"/>
        </a:xfrm>
        <a:prstGeom prst="straightConnector1">
          <a:avLst/>
        </a:prstGeom>
        <a:ln w="38100">
          <a:solidFill>
            <a:schemeClr val="tx1">
              <a:lumMod val="50000"/>
              <a:lumOff val="50000"/>
            </a:schemeClr>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46</xdr:col>
      <xdr:colOff>85725</xdr:colOff>
      <xdr:row>88</xdr:row>
      <xdr:rowOff>190500</xdr:rowOff>
    </xdr:from>
    <xdr:to>
      <xdr:col>49</xdr:col>
      <xdr:colOff>152400</xdr:colOff>
      <xdr:row>89</xdr:row>
      <xdr:rowOff>133350</xdr:rowOff>
    </xdr:to>
    <xdr:cxnSp macro="">
      <xdr:nvCxnSpPr>
        <xdr:cNvPr id="52" name="直線矢印コネクタ 51">
          <a:extLst>
            <a:ext uri="{FF2B5EF4-FFF2-40B4-BE49-F238E27FC236}">
              <a16:creationId xmlns:a16="http://schemas.microsoft.com/office/drawing/2014/main" id="{DC78C0B9-E236-4F1C-B906-8AED30E2B179}"/>
            </a:ext>
          </a:extLst>
        </xdr:cNvPr>
        <xdr:cNvCxnSpPr>
          <a:endCxn id="49" idx="3"/>
        </xdr:cNvCxnSpPr>
      </xdr:nvCxnSpPr>
      <xdr:spPr>
        <a:xfrm flipH="1" flipV="1">
          <a:off x="8848725" y="18792825"/>
          <a:ext cx="638175" cy="161925"/>
        </a:xfrm>
        <a:prstGeom prst="straightConnector1">
          <a:avLst/>
        </a:prstGeom>
        <a:ln w="38100">
          <a:solidFill>
            <a:schemeClr val="tx1">
              <a:lumMod val="50000"/>
              <a:lumOff val="50000"/>
            </a:schemeClr>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46</xdr:col>
      <xdr:colOff>95250</xdr:colOff>
      <xdr:row>89</xdr:row>
      <xdr:rowOff>152400</xdr:rowOff>
    </xdr:from>
    <xdr:to>
      <xdr:col>49</xdr:col>
      <xdr:colOff>152400</xdr:colOff>
      <xdr:row>91</xdr:row>
      <xdr:rowOff>19050</xdr:rowOff>
    </xdr:to>
    <xdr:cxnSp macro="">
      <xdr:nvCxnSpPr>
        <xdr:cNvPr id="53" name="直線矢印コネクタ 52">
          <a:extLst>
            <a:ext uri="{FF2B5EF4-FFF2-40B4-BE49-F238E27FC236}">
              <a16:creationId xmlns:a16="http://schemas.microsoft.com/office/drawing/2014/main" id="{6575F4C9-FE90-45C7-85A2-03D40279C5C8}"/>
            </a:ext>
          </a:extLst>
        </xdr:cNvPr>
        <xdr:cNvCxnSpPr>
          <a:endCxn id="50" idx="3"/>
        </xdr:cNvCxnSpPr>
      </xdr:nvCxnSpPr>
      <xdr:spPr>
        <a:xfrm flipH="1">
          <a:off x="8858250" y="18973800"/>
          <a:ext cx="628650" cy="304800"/>
        </a:xfrm>
        <a:prstGeom prst="straightConnector1">
          <a:avLst/>
        </a:prstGeom>
        <a:ln w="38100">
          <a:solidFill>
            <a:schemeClr val="tx1">
              <a:lumMod val="50000"/>
              <a:lumOff val="50000"/>
            </a:schemeClr>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34</xdr:col>
      <xdr:colOff>0</xdr:colOff>
      <xdr:row>95</xdr:row>
      <xdr:rowOff>9525</xdr:rowOff>
    </xdr:from>
    <xdr:to>
      <xdr:col>49</xdr:col>
      <xdr:colOff>19451</xdr:colOff>
      <xdr:row>105</xdr:row>
      <xdr:rowOff>181305</xdr:rowOff>
    </xdr:to>
    <xdr:pic>
      <xdr:nvPicPr>
        <xdr:cNvPr id="54" name="図 53">
          <a:extLst>
            <a:ext uri="{FF2B5EF4-FFF2-40B4-BE49-F238E27FC236}">
              <a16:creationId xmlns:a16="http://schemas.microsoft.com/office/drawing/2014/main" id="{EEA0F681-27CE-4208-B642-960844BAA90E}"/>
            </a:ext>
          </a:extLst>
        </xdr:cNvPr>
        <xdr:cNvPicPr>
          <a:picLocks noChangeAspect="1"/>
        </xdr:cNvPicPr>
      </xdr:nvPicPr>
      <xdr:blipFill>
        <a:blip xmlns:r="http://schemas.openxmlformats.org/officeDocument/2006/relationships" r:embed="rId7"/>
        <a:stretch>
          <a:fillRect/>
        </a:stretch>
      </xdr:blipFill>
      <xdr:spPr>
        <a:xfrm>
          <a:off x="6477000" y="20145375"/>
          <a:ext cx="2876951" cy="2362530"/>
        </a:xfrm>
        <a:prstGeom prst="rect">
          <a:avLst/>
        </a:prstGeom>
        <a:ln>
          <a:solidFill>
            <a:schemeClr val="tx1"/>
          </a:solidFill>
        </a:ln>
      </xdr:spPr>
    </xdr:pic>
    <xdr:clientData/>
  </xdr:twoCellAnchor>
  <xdr:twoCellAnchor>
    <xdr:from>
      <xdr:col>34</xdr:col>
      <xdr:colOff>0</xdr:colOff>
      <xdr:row>95</xdr:row>
      <xdr:rowOff>19051</xdr:rowOff>
    </xdr:from>
    <xdr:to>
      <xdr:col>49</xdr:col>
      <xdr:colOff>0</xdr:colOff>
      <xdr:row>99</xdr:row>
      <xdr:rowOff>38101</xdr:rowOff>
    </xdr:to>
    <xdr:sp macro="" textlink="">
      <xdr:nvSpPr>
        <xdr:cNvPr id="55" name="正方形/長方形 54">
          <a:extLst>
            <a:ext uri="{FF2B5EF4-FFF2-40B4-BE49-F238E27FC236}">
              <a16:creationId xmlns:a16="http://schemas.microsoft.com/office/drawing/2014/main" id="{1C3C7815-0ACF-498B-AB72-CAF06DE79D5D}"/>
            </a:ext>
          </a:extLst>
        </xdr:cNvPr>
        <xdr:cNvSpPr/>
      </xdr:nvSpPr>
      <xdr:spPr>
        <a:xfrm>
          <a:off x="6477000" y="20154901"/>
          <a:ext cx="2857500" cy="895350"/>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0</xdr:colOff>
      <xdr:row>95</xdr:row>
      <xdr:rowOff>123825</xdr:rowOff>
    </xdr:from>
    <xdr:to>
      <xdr:col>50</xdr:col>
      <xdr:colOff>142875</xdr:colOff>
      <xdr:row>95</xdr:row>
      <xdr:rowOff>133350</xdr:rowOff>
    </xdr:to>
    <xdr:cxnSp macro="">
      <xdr:nvCxnSpPr>
        <xdr:cNvPr id="56" name="直線矢印コネクタ 55">
          <a:extLst>
            <a:ext uri="{FF2B5EF4-FFF2-40B4-BE49-F238E27FC236}">
              <a16:creationId xmlns:a16="http://schemas.microsoft.com/office/drawing/2014/main" id="{760038D1-256E-4955-9245-4E5B52291679}"/>
            </a:ext>
          </a:extLst>
        </xdr:cNvPr>
        <xdr:cNvCxnSpPr/>
      </xdr:nvCxnSpPr>
      <xdr:spPr>
        <a:xfrm flipH="1">
          <a:off x="9334500" y="20259675"/>
          <a:ext cx="333375" cy="9525"/>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34</xdr:col>
      <xdr:colOff>0</xdr:colOff>
      <xdr:row>99</xdr:row>
      <xdr:rowOff>76201</xdr:rowOff>
    </xdr:from>
    <xdr:to>
      <xdr:col>49</xdr:col>
      <xdr:colOff>0</xdr:colOff>
      <xdr:row>105</xdr:row>
      <xdr:rowOff>180975</xdr:rowOff>
    </xdr:to>
    <xdr:sp macro="" textlink="">
      <xdr:nvSpPr>
        <xdr:cNvPr id="57" name="正方形/長方形 56">
          <a:extLst>
            <a:ext uri="{FF2B5EF4-FFF2-40B4-BE49-F238E27FC236}">
              <a16:creationId xmlns:a16="http://schemas.microsoft.com/office/drawing/2014/main" id="{AB180A72-2452-43A2-B15C-BD62BD1B6C7A}"/>
            </a:ext>
          </a:extLst>
        </xdr:cNvPr>
        <xdr:cNvSpPr/>
      </xdr:nvSpPr>
      <xdr:spPr>
        <a:xfrm>
          <a:off x="6477000" y="21088351"/>
          <a:ext cx="2857500" cy="1419224"/>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19050</xdr:colOff>
      <xdr:row>99</xdr:row>
      <xdr:rowOff>152400</xdr:rowOff>
    </xdr:from>
    <xdr:to>
      <xdr:col>50</xdr:col>
      <xdr:colOff>161925</xdr:colOff>
      <xdr:row>99</xdr:row>
      <xdr:rowOff>161925</xdr:rowOff>
    </xdr:to>
    <xdr:cxnSp macro="">
      <xdr:nvCxnSpPr>
        <xdr:cNvPr id="58" name="直線矢印コネクタ 57">
          <a:extLst>
            <a:ext uri="{FF2B5EF4-FFF2-40B4-BE49-F238E27FC236}">
              <a16:creationId xmlns:a16="http://schemas.microsoft.com/office/drawing/2014/main" id="{F9D4232C-2A85-44FE-9F7F-17E3C3610411}"/>
            </a:ext>
          </a:extLst>
        </xdr:cNvPr>
        <xdr:cNvCxnSpPr/>
      </xdr:nvCxnSpPr>
      <xdr:spPr>
        <a:xfrm flipH="1">
          <a:off x="9353550" y="21164550"/>
          <a:ext cx="333375" cy="9525"/>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34</xdr:col>
      <xdr:colOff>19049</xdr:colOff>
      <xdr:row>99</xdr:row>
      <xdr:rowOff>95250</xdr:rowOff>
    </xdr:from>
    <xdr:to>
      <xdr:col>43</xdr:col>
      <xdr:colOff>85724</xdr:colOff>
      <xdr:row>100</xdr:row>
      <xdr:rowOff>85725</xdr:rowOff>
    </xdr:to>
    <xdr:sp macro="" textlink="">
      <xdr:nvSpPr>
        <xdr:cNvPr id="59" name="正方形/長方形 58">
          <a:extLst>
            <a:ext uri="{FF2B5EF4-FFF2-40B4-BE49-F238E27FC236}">
              <a16:creationId xmlns:a16="http://schemas.microsoft.com/office/drawing/2014/main" id="{9FF8A45F-6B50-4949-9EC2-196993C0797D}"/>
            </a:ext>
          </a:extLst>
        </xdr:cNvPr>
        <xdr:cNvSpPr/>
      </xdr:nvSpPr>
      <xdr:spPr>
        <a:xfrm>
          <a:off x="6496049" y="21107400"/>
          <a:ext cx="1781175" cy="209550"/>
        </a:xfrm>
        <a:prstGeom prst="rect">
          <a:avLst/>
        </a:prstGeom>
        <a:noFill/>
        <a:ln w="38100">
          <a:solidFill>
            <a:srgbClr val="00B05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43</xdr:col>
      <xdr:colOff>85724</xdr:colOff>
      <xdr:row>99</xdr:row>
      <xdr:rowOff>200025</xdr:rowOff>
    </xdr:from>
    <xdr:to>
      <xdr:col>50</xdr:col>
      <xdr:colOff>152400</xdr:colOff>
      <xdr:row>101</xdr:row>
      <xdr:rowOff>133350</xdr:rowOff>
    </xdr:to>
    <xdr:cxnSp macro="">
      <xdr:nvCxnSpPr>
        <xdr:cNvPr id="60" name="直線矢印コネクタ 59">
          <a:extLst>
            <a:ext uri="{FF2B5EF4-FFF2-40B4-BE49-F238E27FC236}">
              <a16:creationId xmlns:a16="http://schemas.microsoft.com/office/drawing/2014/main" id="{919BA7B2-E74D-4806-8B9F-4D58AB1672BF}"/>
            </a:ext>
          </a:extLst>
        </xdr:cNvPr>
        <xdr:cNvCxnSpPr>
          <a:endCxn id="59" idx="3"/>
        </xdr:cNvCxnSpPr>
      </xdr:nvCxnSpPr>
      <xdr:spPr>
        <a:xfrm flipH="1" flipV="1">
          <a:off x="8277224" y="21212175"/>
          <a:ext cx="1400176" cy="371475"/>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36</xdr:col>
      <xdr:colOff>47625</xdr:colOff>
      <xdr:row>100</xdr:row>
      <xdr:rowOff>123825</xdr:rowOff>
    </xdr:from>
    <xdr:to>
      <xdr:col>44</xdr:col>
      <xdr:colOff>47625</xdr:colOff>
      <xdr:row>104</xdr:row>
      <xdr:rowOff>152401</xdr:rowOff>
    </xdr:to>
    <xdr:sp macro="" textlink="">
      <xdr:nvSpPr>
        <xdr:cNvPr id="61" name="正方形/長方形 60">
          <a:extLst>
            <a:ext uri="{FF2B5EF4-FFF2-40B4-BE49-F238E27FC236}">
              <a16:creationId xmlns:a16="http://schemas.microsoft.com/office/drawing/2014/main" id="{EEC38721-E11A-4E39-8E25-C0E89CF02AF6}"/>
            </a:ext>
          </a:extLst>
        </xdr:cNvPr>
        <xdr:cNvSpPr/>
      </xdr:nvSpPr>
      <xdr:spPr>
        <a:xfrm>
          <a:off x="6905625" y="21355050"/>
          <a:ext cx="1524000" cy="904876"/>
        </a:xfrm>
        <a:prstGeom prst="rect">
          <a:avLst/>
        </a:prstGeom>
        <a:noFill/>
        <a:ln w="38100">
          <a:solidFill>
            <a:srgbClr val="00B0F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133349</xdr:colOff>
      <xdr:row>102</xdr:row>
      <xdr:rowOff>138114</xdr:rowOff>
    </xdr:from>
    <xdr:to>
      <xdr:col>36</xdr:col>
      <xdr:colOff>47624</xdr:colOff>
      <xdr:row>107</xdr:row>
      <xdr:rowOff>133351</xdr:rowOff>
    </xdr:to>
    <xdr:cxnSp macro="">
      <xdr:nvCxnSpPr>
        <xdr:cNvPr id="62" name="コネクタ: カギ線 61">
          <a:extLst>
            <a:ext uri="{FF2B5EF4-FFF2-40B4-BE49-F238E27FC236}">
              <a16:creationId xmlns:a16="http://schemas.microsoft.com/office/drawing/2014/main" id="{668645A6-3A14-4174-9FA6-E0FB38B253F9}"/>
            </a:ext>
          </a:extLst>
        </xdr:cNvPr>
        <xdr:cNvCxnSpPr>
          <a:endCxn id="61" idx="1"/>
        </xdr:cNvCxnSpPr>
      </xdr:nvCxnSpPr>
      <xdr:spPr>
        <a:xfrm rot="5400000" flipH="1" flipV="1">
          <a:off x="6212681" y="22205157"/>
          <a:ext cx="1090612" cy="295275"/>
        </a:xfrm>
        <a:prstGeom prst="bentConnector2">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205468</xdr:colOff>
      <xdr:row>3</xdr:row>
      <xdr:rowOff>99332</xdr:rowOff>
    </xdr:from>
    <xdr:ext cx="1913433" cy="749856"/>
    <xdr:pic>
      <xdr:nvPicPr>
        <xdr:cNvPr id="9" name="図 8">
          <a:extLst>
            <a:ext uri="{FF2B5EF4-FFF2-40B4-BE49-F238E27FC236}">
              <a16:creationId xmlns:a16="http://schemas.microsoft.com/office/drawing/2014/main" id="{8D02AA6D-863E-4C63-AF61-1086902BC352}"/>
            </a:ext>
          </a:extLst>
        </xdr:cNvPr>
        <xdr:cNvPicPr>
          <a:picLocks noChangeAspect="1"/>
        </xdr:cNvPicPr>
      </xdr:nvPicPr>
      <xdr:blipFill>
        <a:blip xmlns:r="http://schemas.openxmlformats.org/officeDocument/2006/relationships" r:embed="rId1"/>
        <a:stretch>
          <a:fillRect/>
        </a:stretch>
      </xdr:blipFill>
      <xdr:spPr>
        <a:xfrm>
          <a:off x="4559754" y="711653"/>
          <a:ext cx="1913433" cy="749856"/>
        </a:xfrm>
        <a:prstGeom prst="rect">
          <a:avLst/>
        </a:prstGeom>
        <a:ln>
          <a:solidFill>
            <a:schemeClr val="tx1"/>
          </a:solidFill>
        </a:ln>
      </xdr:spPr>
    </xdr:pic>
    <xdr:clientData/>
  </xdr:oneCellAnchor>
  <xdr:twoCellAnchor>
    <xdr:from>
      <xdr:col>7</xdr:col>
      <xdr:colOff>272143</xdr:colOff>
      <xdr:row>3</xdr:row>
      <xdr:rowOff>163287</xdr:rowOff>
    </xdr:from>
    <xdr:to>
      <xdr:col>7</xdr:col>
      <xdr:colOff>571501</xdr:colOff>
      <xdr:row>5</xdr:row>
      <xdr:rowOff>27214</xdr:rowOff>
    </xdr:to>
    <xdr:sp macro="" textlink="">
      <xdr:nvSpPr>
        <xdr:cNvPr id="11" name="正方形/長方形 10">
          <a:extLst>
            <a:ext uri="{FF2B5EF4-FFF2-40B4-BE49-F238E27FC236}">
              <a16:creationId xmlns:a16="http://schemas.microsoft.com/office/drawing/2014/main" id="{31A55E87-5CEF-47EA-BB6C-5C5B02617A8D}"/>
            </a:ext>
          </a:extLst>
        </xdr:cNvPr>
        <xdr:cNvSpPr/>
      </xdr:nvSpPr>
      <xdr:spPr>
        <a:xfrm>
          <a:off x="5306786" y="775608"/>
          <a:ext cx="299358" cy="272142"/>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571501</xdr:colOff>
      <xdr:row>4</xdr:row>
      <xdr:rowOff>95251</xdr:rowOff>
    </xdr:from>
    <xdr:to>
      <xdr:col>9</xdr:col>
      <xdr:colOff>647700</xdr:colOff>
      <xdr:row>5</xdr:row>
      <xdr:rowOff>114300</xdr:rowOff>
    </xdr:to>
    <xdr:cxnSp macro="">
      <xdr:nvCxnSpPr>
        <xdr:cNvPr id="12" name="直線矢印コネクタ 11">
          <a:extLst>
            <a:ext uri="{FF2B5EF4-FFF2-40B4-BE49-F238E27FC236}">
              <a16:creationId xmlns:a16="http://schemas.microsoft.com/office/drawing/2014/main" id="{84E2C94E-B8A4-46A4-9D65-078C4099139D}"/>
            </a:ext>
          </a:extLst>
        </xdr:cNvPr>
        <xdr:cNvCxnSpPr>
          <a:cxnSpLocks/>
          <a:endCxn id="11" idx="3"/>
        </xdr:cNvCxnSpPr>
      </xdr:nvCxnSpPr>
      <xdr:spPr>
        <a:xfrm flipH="1" flipV="1">
          <a:off x="5629276" y="895351"/>
          <a:ext cx="1447799" cy="219074"/>
        </a:xfrm>
        <a:prstGeom prst="straightConnector1">
          <a:avLst/>
        </a:prstGeom>
        <a:ln w="38100">
          <a:tailEnd type="triangle"/>
        </a:ln>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6</xdr:col>
      <xdr:colOff>190498</xdr:colOff>
      <xdr:row>8</xdr:row>
      <xdr:rowOff>68037</xdr:rowOff>
    </xdr:from>
    <xdr:to>
      <xdr:col>7</xdr:col>
      <xdr:colOff>647858</xdr:colOff>
      <xdr:row>11</xdr:row>
      <xdr:rowOff>58593</xdr:rowOff>
    </xdr:to>
    <xdr:pic>
      <xdr:nvPicPr>
        <xdr:cNvPr id="15" name="図 14">
          <a:extLst>
            <a:ext uri="{FF2B5EF4-FFF2-40B4-BE49-F238E27FC236}">
              <a16:creationId xmlns:a16="http://schemas.microsoft.com/office/drawing/2014/main" id="{70B7C528-BD4E-4840-9779-EDAFBDF775A8}"/>
            </a:ext>
          </a:extLst>
        </xdr:cNvPr>
        <xdr:cNvPicPr>
          <a:picLocks noChangeAspect="1"/>
        </xdr:cNvPicPr>
      </xdr:nvPicPr>
      <xdr:blipFill>
        <a:blip xmlns:r="http://schemas.openxmlformats.org/officeDocument/2006/relationships" r:embed="rId2"/>
        <a:stretch>
          <a:fillRect/>
        </a:stretch>
      </xdr:blipFill>
      <xdr:spPr>
        <a:xfrm>
          <a:off x="4544784" y="1700894"/>
          <a:ext cx="1137717" cy="602878"/>
        </a:xfrm>
        <a:prstGeom prst="rect">
          <a:avLst/>
        </a:prstGeom>
        <a:ln>
          <a:solidFill>
            <a:schemeClr val="tx1"/>
          </a:solidFill>
        </a:ln>
      </xdr:spPr>
    </xdr:pic>
    <xdr:clientData/>
  </xdr:twoCellAnchor>
  <xdr:twoCellAnchor>
    <xdr:from>
      <xdr:col>6</xdr:col>
      <xdr:colOff>228598</xdr:colOff>
      <xdr:row>9</xdr:row>
      <xdr:rowOff>153762</xdr:rowOff>
    </xdr:from>
    <xdr:to>
      <xdr:col>7</xdr:col>
      <xdr:colOff>533398</xdr:colOff>
      <xdr:row>11</xdr:row>
      <xdr:rowOff>29936</xdr:rowOff>
    </xdr:to>
    <xdr:sp macro="" textlink="">
      <xdr:nvSpPr>
        <xdr:cNvPr id="16" name="正方形/長方形 15">
          <a:extLst>
            <a:ext uri="{FF2B5EF4-FFF2-40B4-BE49-F238E27FC236}">
              <a16:creationId xmlns:a16="http://schemas.microsoft.com/office/drawing/2014/main" id="{5D9020C0-1915-43FB-8383-4CFCF7898A0E}"/>
            </a:ext>
          </a:extLst>
        </xdr:cNvPr>
        <xdr:cNvSpPr/>
      </xdr:nvSpPr>
      <xdr:spPr>
        <a:xfrm>
          <a:off x="4582884" y="1990726"/>
          <a:ext cx="985157" cy="284389"/>
        </a:xfrm>
        <a:prstGeom prst="rect">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65646-8A96-448A-AFC4-58D0D34539C3}">
  <sheetPr codeName="Sheet1">
    <tabColor theme="7"/>
  </sheetPr>
  <dimension ref="A1:CA287"/>
  <sheetViews>
    <sheetView tabSelected="1" zoomScaleNormal="100" zoomScaleSheetLayoutView="85" workbookViewId="0">
      <selection activeCell="F15" sqref="F15:U16"/>
    </sheetView>
  </sheetViews>
  <sheetFormatPr defaultColWidth="2.5" defaultRowHeight="17.25" customHeight="1"/>
  <cols>
    <col min="1" max="9" width="2.5" style="1"/>
    <col min="10" max="10" width="2.5" style="1" customWidth="1"/>
    <col min="11" max="23" width="2.5" style="1"/>
    <col min="24" max="24" width="2.5" style="1" customWidth="1"/>
    <col min="25" max="31" width="2.5" style="1"/>
    <col min="32" max="32" width="2.5" style="1" customWidth="1"/>
    <col min="33" max="16384" width="2.5" style="1"/>
  </cols>
  <sheetData>
    <row r="1" spans="1:66" ht="17.25" customHeight="1">
      <c r="T1" s="63"/>
      <c r="U1" s="63"/>
      <c r="V1" s="63"/>
      <c r="W1" s="63"/>
      <c r="X1" s="63"/>
      <c r="Y1" s="63"/>
      <c r="Z1" s="63"/>
      <c r="AA1" s="63"/>
      <c r="AB1" s="63"/>
      <c r="AC1" s="63"/>
      <c r="AD1" s="63"/>
      <c r="AE1" s="63"/>
      <c r="AF1" s="63"/>
      <c r="AH1" s="1" t="s">
        <v>87</v>
      </c>
      <c r="BI1" s="4" t="s">
        <v>25</v>
      </c>
      <c r="BM1" s="4">
        <f>IF(ISERROR(_xlfn.ISOWEEKNUM(T1))=TRUE,0,1)</f>
        <v>1</v>
      </c>
    </row>
    <row r="2" spans="1:66" ht="7.5" customHeight="1"/>
    <row r="3" spans="1:66" ht="17.25" customHeight="1">
      <c r="A3" s="1" t="s">
        <v>20</v>
      </c>
      <c r="AI3" s="1" t="s">
        <v>90</v>
      </c>
    </row>
    <row r="4" spans="1:66" ht="17.25" customHeight="1">
      <c r="A4" s="1" t="s">
        <v>954</v>
      </c>
    </row>
    <row r="5" spans="1:66" ht="7.5" customHeight="1"/>
    <row r="6" spans="1:66" ht="17.25" customHeight="1">
      <c r="S6" s="2"/>
      <c r="T6" s="3"/>
      <c r="U6" s="3"/>
      <c r="V6" s="2" t="s">
        <v>0</v>
      </c>
      <c r="W6" s="3"/>
      <c r="X6" s="56"/>
      <c r="Y6" s="56"/>
      <c r="Z6" s="56"/>
      <c r="AA6" s="56"/>
      <c r="AB6" s="56"/>
      <c r="AC6" s="56"/>
      <c r="AD6" s="56"/>
      <c r="AE6" s="56"/>
      <c r="AF6" s="56"/>
      <c r="AV6" s="1" t="s">
        <v>88</v>
      </c>
    </row>
    <row r="7" spans="1:66" ht="7.5" customHeight="1"/>
    <row r="8" spans="1:66" ht="22.5" customHeight="1">
      <c r="A8" s="64" t="s">
        <v>21</v>
      </c>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row>
    <row r="9" spans="1:66" ht="7.5" customHeight="1"/>
    <row r="10" spans="1:66" ht="17.25" customHeight="1">
      <c r="A10" s="1" t="s">
        <v>22</v>
      </c>
      <c r="AI10" s="1" t="s">
        <v>91</v>
      </c>
    </row>
    <row r="11" spans="1:66" ht="7.5" customHeight="1"/>
    <row r="12" spans="1:66" ht="17.25" customHeight="1">
      <c r="A12" s="1" t="s">
        <v>23</v>
      </c>
      <c r="F12" s="19" t="s">
        <v>938</v>
      </c>
      <c r="G12" s="1" t="s">
        <v>33</v>
      </c>
      <c r="L12" s="2"/>
      <c r="M12" s="2" t="s">
        <v>31</v>
      </c>
      <c r="N12" s="56"/>
      <c r="O12" s="56"/>
      <c r="P12" s="56"/>
      <c r="Q12" s="56"/>
      <c r="R12" s="56"/>
      <c r="S12" s="56"/>
      <c r="T12" s="56"/>
      <c r="U12" s="1" t="s">
        <v>32</v>
      </c>
      <c r="W12" s="19" t="s">
        <v>938</v>
      </c>
      <c r="X12" s="1" t="s">
        <v>36</v>
      </c>
      <c r="AA12" s="19"/>
      <c r="AB12" s="1" t="s">
        <v>37</v>
      </c>
      <c r="BI12" s="4" t="s">
        <v>25</v>
      </c>
      <c r="BJ12" s="4"/>
      <c r="BK12" s="4"/>
      <c r="BL12" s="4"/>
      <c r="BM12" s="4">
        <f>IF(OR(F12&lt;&gt;"",W12&lt;&gt;"",AA12&lt;&gt;"",F13&lt;&gt;"",K13&lt;&gt;""),1,0)</f>
        <v>1</v>
      </c>
      <c r="BN12" s="4">
        <f>IF(AND(F12&lt;&gt;"",N12=""),0,1)</f>
        <v>0</v>
      </c>
    </row>
    <row r="13" spans="1:66" ht="17.25" customHeight="1">
      <c r="F13" s="19" t="s">
        <v>938</v>
      </c>
      <c r="G13" s="1" t="s">
        <v>34</v>
      </c>
      <c r="K13" s="19"/>
      <c r="L13" s="1" t="s">
        <v>35</v>
      </c>
      <c r="O13" s="2"/>
      <c r="P13" s="2" t="s">
        <v>31</v>
      </c>
      <c r="Q13" s="56"/>
      <c r="R13" s="56"/>
      <c r="S13" s="56"/>
      <c r="T13" s="56"/>
      <c r="U13" s="56"/>
      <c r="V13" s="56"/>
      <c r="W13" s="56"/>
      <c r="X13" s="1" t="s">
        <v>32</v>
      </c>
      <c r="BI13" s="4" t="s">
        <v>25</v>
      </c>
      <c r="BJ13" s="4"/>
      <c r="BK13" s="4"/>
      <c r="BL13" s="4"/>
      <c r="BM13" s="4">
        <f>IF(AND(K13&lt;&gt;"",Q13=""),0,1)</f>
        <v>1</v>
      </c>
    </row>
    <row r="14" spans="1:66" ht="7.5" customHeight="1"/>
    <row r="15" spans="1:66" ht="17.25" customHeight="1">
      <c r="A15" s="39" t="s">
        <v>26</v>
      </c>
      <c r="B15" s="39"/>
      <c r="C15" s="39"/>
      <c r="D15" s="39"/>
      <c r="E15" s="39"/>
      <c r="F15" s="75"/>
      <c r="G15" s="76"/>
      <c r="H15" s="76"/>
      <c r="I15" s="76"/>
      <c r="J15" s="76"/>
      <c r="K15" s="76"/>
      <c r="L15" s="76"/>
      <c r="M15" s="76"/>
      <c r="N15" s="76"/>
      <c r="O15" s="76"/>
      <c r="P15" s="76"/>
      <c r="Q15" s="76"/>
      <c r="R15" s="76"/>
      <c r="S15" s="76"/>
      <c r="T15" s="76"/>
      <c r="U15" s="77"/>
      <c r="V15" s="81" t="s">
        <v>27</v>
      </c>
      <c r="W15" s="82"/>
      <c r="X15" s="82"/>
      <c r="Y15" s="83"/>
      <c r="Z15" s="52"/>
      <c r="AA15" s="53"/>
      <c r="AB15" s="53"/>
      <c r="AC15" s="53"/>
      <c r="AD15" s="53"/>
      <c r="AE15" s="53"/>
      <c r="AF15" s="54"/>
      <c r="BI15" s="4" t="s">
        <v>25</v>
      </c>
      <c r="BJ15" s="4"/>
      <c r="BK15" s="4"/>
      <c r="BL15" s="4"/>
      <c r="BM15" s="4">
        <f>IF(AND(F12&lt;&gt;"",OR(N12=マスタ!B2,N12=マスタ!B3),Z15=""),0,1)</f>
        <v>1</v>
      </c>
    </row>
    <row r="16" spans="1:66" ht="17.25" customHeight="1">
      <c r="A16" s="39"/>
      <c r="B16" s="39"/>
      <c r="C16" s="39"/>
      <c r="D16" s="39"/>
      <c r="E16" s="39"/>
      <c r="F16" s="78"/>
      <c r="G16" s="79"/>
      <c r="H16" s="79"/>
      <c r="I16" s="79"/>
      <c r="J16" s="79"/>
      <c r="K16" s="79"/>
      <c r="L16" s="79"/>
      <c r="M16" s="79"/>
      <c r="N16" s="79"/>
      <c r="O16" s="79"/>
      <c r="P16" s="79"/>
      <c r="Q16" s="79"/>
      <c r="R16" s="79"/>
      <c r="S16" s="79"/>
      <c r="T16" s="79"/>
      <c r="U16" s="80"/>
      <c r="V16" s="84"/>
      <c r="W16" s="85"/>
      <c r="X16" s="85"/>
      <c r="Y16" s="86"/>
      <c r="Z16" s="8" t="s">
        <v>28</v>
      </c>
      <c r="AA16" s="87"/>
      <c r="AB16" s="87"/>
      <c r="AC16" s="87"/>
      <c r="AD16" s="87"/>
      <c r="AE16" s="87"/>
      <c r="AF16" s="9" t="s">
        <v>5</v>
      </c>
      <c r="BI16" s="4" t="s">
        <v>25</v>
      </c>
      <c r="BJ16" s="4"/>
      <c r="BK16" s="4"/>
      <c r="BL16" s="4"/>
      <c r="BM16" s="4">
        <f>IF(AND(Z15=マスタ!C4,AA16=""),0,1)</f>
        <v>1</v>
      </c>
    </row>
    <row r="17" spans="1:70" ht="17.25" customHeight="1">
      <c r="A17" s="39" t="s">
        <v>29</v>
      </c>
      <c r="B17" s="39"/>
      <c r="C17" s="39"/>
      <c r="D17" s="39"/>
      <c r="E17" s="39"/>
      <c r="F17" s="75"/>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7"/>
      <c r="AI17" s="1" t="s">
        <v>89</v>
      </c>
    </row>
    <row r="18" spans="1:70" ht="17.25" customHeight="1">
      <c r="A18" s="39"/>
      <c r="B18" s="39"/>
      <c r="C18" s="39"/>
      <c r="D18" s="39"/>
      <c r="E18" s="39"/>
      <c r="F18" s="92"/>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4"/>
      <c r="AI18" s="1" t="s">
        <v>104</v>
      </c>
    </row>
    <row r="19" spans="1:70" ht="17.25" customHeight="1">
      <c r="A19" s="39"/>
      <c r="B19" s="39"/>
      <c r="C19" s="39"/>
      <c r="D19" s="39"/>
      <c r="E19" s="39"/>
      <c r="F19" s="92"/>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4"/>
    </row>
    <row r="20" spans="1:70" ht="17.25" customHeight="1">
      <c r="A20" s="39"/>
      <c r="B20" s="39"/>
      <c r="C20" s="39"/>
      <c r="D20" s="39"/>
      <c r="E20" s="39"/>
      <c r="F20" s="92"/>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4"/>
      <c r="AH20" s="1" t="s">
        <v>94</v>
      </c>
    </row>
    <row r="21" spans="1:70" ht="17.25" customHeight="1">
      <c r="A21" s="39"/>
      <c r="B21" s="39"/>
      <c r="C21" s="39"/>
      <c r="D21" s="39"/>
      <c r="E21" s="39"/>
      <c r="F21" s="92"/>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4"/>
      <c r="AH21" s="1" t="s">
        <v>93</v>
      </c>
    </row>
    <row r="22" spans="1:70" ht="17.25" customHeight="1">
      <c r="A22" s="39"/>
      <c r="B22" s="39"/>
      <c r="C22" s="39"/>
      <c r="D22" s="39"/>
      <c r="E22" s="39"/>
      <c r="F22" s="78"/>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80"/>
      <c r="AH22" s="1" t="s">
        <v>807</v>
      </c>
    </row>
    <row r="23" spans="1:70" ht="17.25" customHeight="1">
      <c r="A23" s="39" t="s">
        <v>30</v>
      </c>
      <c r="B23" s="39"/>
      <c r="C23" s="39"/>
      <c r="D23" s="39"/>
      <c r="E23" s="39"/>
      <c r="F23" s="71"/>
      <c r="G23" s="72"/>
      <c r="H23" s="72"/>
      <c r="I23" s="72"/>
      <c r="J23" s="72"/>
      <c r="K23" s="72"/>
      <c r="L23" s="72"/>
      <c r="M23" s="72"/>
      <c r="N23" s="72"/>
      <c r="O23" s="72"/>
      <c r="P23" s="72"/>
      <c r="Q23" s="72"/>
      <c r="R23" s="72"/>
      <c r="S23" s="10"/>
      <c r="T23" s="67"/>
      <c r="U23" s="67"/>
      <c r="V23" s="45" t="s">
        <v>1</v>
      </c>
      <c r="W23" s="69"/>
      <c r="X23" s="69"/>
      <c r="Y23" s="45" t="s">
        <v>2</v>
      </c>
      <c r="Z23" s="45" t="s">
        <v>8</v>
      </c>
      <c r="AA23" s="67"/>
      <c r="AB23" s="67"/>
      <c r="AC23" s="45" t="s">
        <v>1</v>
      </c>
      <c r="AD23" s="69"/>
      <c r="AE23" s="69"/>
      <c r="AF23" s="46" t="s">
        <v>2</v>
      </c>
      <c r="AH23" s="1" t="s">
        <v>107</v>
      </c>
      <c r="BI23" s="4" t="s">
        <v>25</v>
      </c>
      <c r="BJ23" s="4"/>
      <c r="BK23" s="4"/>
      <c r="BL23" s="4"/>
      <c r="BM23" s="4">
        <f>IF(ISERROR(_xlfn.ISOWEEKNUM(F23))=TRUE,0,1)</f>
        <v>1</v>
      </c>
    </row>
    <row r="24" spans="1:70" ht="17.25" customHeight="1">
      <c r="A24" s="39"/>
      <c r="B24" s="39"/>
      <c r="C24" s="39"/>
      <c r="D24" s="39"/>
      <c r="E24" s="39"/>
      <c r="F24" s="73"/>
      <c r="G24" s="74"/>
      <c r="H24" s="74"/>
      <c r="I24" s="74"/>
      <c r="J24" s="74"/>
      <c r="K24" s="74"/>
      <c r="L24" s="74"/>
      <c r="M24" s="74"/>
      <c r="N24" s="74"/>
      <c r="O24" s="74"/>
      <c r="P24" s="74"/>
      <c r="Q24" s="74"/>
      <c r="R24" s="74"/>
      <c r="S24" s="11"/>
      <c r="T24" s="68"/>
      <c r="U24" s="68"/>
      <c r="V24" s="65"/>
      <c r="W24" s="70"/>
      <c r="X24" s="70"/>
      <c r="Y24" s="65"/>
      <c r="Z24" s="65"/>
      <c r="AA24" s="68"/>
      <c r="AB24" s="68"/>
      <c r="AC24" s="65"/>
      <c r="AD24" s="70"/>
      <c r="AE24" s="70"/>
      <c r="AF24" s="66"/>
      <c r="BI24" s="4" t="s">
        <v>25</v>
      </c>
      <c r="BM24" s="4">
        <f>IF(AND(W23&gt;=0,W23&lt;=59),1,0)</f>
        <v>1</v>
      </c>
      <c r="BN24" s="4">
        <f>IF(AND(AD23&gt;=0,AD23&lt;=59),1,0)</f>
        <v>1</v>
      </c>
    </row>
    <row r="25" spans="1:70" ht="17.25" customHeight="1">
      <c r="A25" s="99" t="s">
        <v>51</v>
      </c>
      <c r="B25" s="100"/>
      <c r="C25" s="100"/>
      <c r="D25" s="100"/>
      <c r="E25" s="101"/>
      <c r="F25" s="81" t="s">
        <v>40</v>
      </c>
      <c r="G25" s="82"/>
      <c r="H25" s="82"/>
      <c r="I25" s="82"/>
      <c r="J25" s="10" t="s">
        <v>38</v>
      </c>
      <c r="K25" s="118"/>
      <c r="L25" s="118"/>
      <c r="M25" s="12" t="s">
        <v>39</v>
      </c>
      <c r="N25" s="119"/>
      <c r="O25" s="119"/>
      <c r="P25" s="119"/>
      <c r="Q25" s="10"/>
      <c r="R25" s="10"/>
      <c r="S25" s="10"/>
      <c r="T25" s="10"/>
      <c r="U25" s="13" t="s">
        <v>42</v>
      </c>
      <c r="V25" s="120"/>
      <c r="W25" s="120"/>
      <c r="X25" s="120"/>
      <c r="Y25" s="12" t="s">
        <v>39</v>
      </c>
      <c r="Z25" s="120"/>
      <c r="AA25" s="120"/>
      <c r="AB25" s="120"/>
      <c r="AC25" s="12" t="s">
        <v>39</v>
      </c>
      <c r="AD25" s="120"/>
      <c r="AE25" s="120"/>
      <c r="AF25" s="121"/>
      <c r="BI25" s="4" t="s">
        <v>25</v>
      </c>
      <c r="BM25" s="4">
        <f>IF(AND(K25="",N25&lt;&gt;""),0,1)</f>
        <v>1</v>
      </c>
      <c r="BN25" s="4">
        <f>IF(AND(N25="",K25&lt;&gt;""),0,1)</f>
        <v>1</v>
      </c>
      <c r="BO25" s="4"/>
      <c r="BP25" s="4">
        <f>IF(AND(V25="",OR(Z25&lt;&gt;"",AD25&lt;&gt;"")),0,1)</f>
        <v>1</v>
      </c>
      <c r="BQ25" s="4">
        <f>IF(AND(Z25="",OR(V25&lt;&gt;"",AD25&lt;&gt;"")),0,1)</f>
        <v>1</v>
      </c>
      <c r="BR25" s="4">
        <f>IF(AND(AD25="",OR(V25&lt;&gt;"",Z25&lt;&gt;"")),0,1)</f>
        <v>1</v>
      </c>
    </row>
    <row r="26" spans="1:70" ht="17.25" customHeight="1">
      <c r="A26" s="102"/>
      <c r="B26" s="103"/>
      <c r="C26" s="103"/>
      <c r="D26" s="103"/>
      <c r="E26" s="104"/>
      <c r="F26" s="97"/>
      <c r="G26" s="98"/>
      <c r="H26" s="98"/>
      <c r="I26" s="98"/>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10"/>
    </row>
    <row r="27" spans="1:70" ht="17.25" customHeight="1">
      <c r="A27" s="102"/>
      <c r="B27" s="103"/>
      <c r="C27" s="103"/>
      <c r="D27" s="103"/>
      <c r="E27" s="104"/>
      <c r="F27" s="14" t="s">
        <v>41</v>
      </c>
      <c r="J27" s="56"/>
      <c r="K27" s="56"/>
      <c r="L27" s="56"/>
      <c r="M27" s="56"/>
      <c r="N27" s="56"/>
      <c r="O27" s="56"/>
      <c r="P27" s="56"/>
      <c r="Q27" s="56"/>
      <c r="R27" s="56"/>
      <c r="S27" s="56"/>
      <c r="T27" s="56"/>
      <c r="U27" s="56"/>
      <c r="V27" s="56"/>
      <c r="W27" s="56"/>
      <c r="X27" s="56"/>
      <c r="Y27" s="56"/>
      <c r="Z27" s="56"/>
      <c r="AA27" s="56"/>
      <c r="AB27" s="56"/>
      <c r="AC27" s="56"/>
      <c r="AD27" s="56"/>
      <c r="AE27" s="56"/>
      <c r="AF27" s="57"/>
      <c r="BI27" s="4" t="s">
        <v>25</v>
      </c>
      <c r="BM27" s="4">
        <f>IF(AND(F12&lt;&gt;"",N12=マスタ!B1,J27=""),0,1)</f>
        <v>1</v>
      </c>
    </row>
    <row r="28" spans="1:70" ht="17.25" customHeight="1">
      <c r="A28" s="105"/>
      <c r="B28" s="106"/>
      <c r="C28" s="106"/>
      <c r="D28" s="106"/>
      <c r="E28" s="107"/>
      <c r="F28" s="8"/>
      <c r="G28" s="11"/>
      <c r="H28" s="11"/>
      <c r="I28" s="11"/>
      <c r="J28" s="11"/>
      <c r="K28" s="11"/>
      <c r="L28" s="11"/>
      <c r="M28" s="11"/>
      <c r="N28" s="11"/>
      <c r="O28" s="11"/>
      <c r="P28" s="11"/>
      <c r="Q28" s="11"/>
      <c r="R28" s="11"/>
      <c r="S28" s="11"/>
      <c r="T28" s="11"/>
      <c r="U28" s="11"/>
      <c r="V28" s="11"/>
      <c r="W28" s="11"/>
      <c r="X28" s="11"/>
      <c r="Y28" s="11"/>
      <c r="Z28" s="11"/>
      <c r="AA28" s="11"/>
      <c r="AB28" s="15" t="s">
        <v>43</v>
      </c>
      <c r="AC28" s="111"/>
      <c r="AD28" s="111"/>
      <c r="AE28" s="111"/>
      <c r="AF28" s="9" t="s">
        <v>4</v>
      </c>
    </row>
    <row r="29" spans="1:70" ht="17.25" customHeight="1">
      <c r="A29" s="44" t="s">
        <v>44</v>
      </c>
      <c r="B29" s="45"/>
      <c r="C29" s="45"/>
      <c r="D29" s="45"/>
      <c r="E29" s="46"/>
      <c r="F29" s="112" t="s">
        <v>46</v>
      </c>
      <c r="G29" s="113"/>
      <c r="H29" s="113"/>
      <c r="I29" s="113"/>
      <c r="J29" s="95" t="str">
        <f>IF(F29=マスタ!D2,"来場（","")</f>
        <v>来場（</v>
      </c>
      <c r="K29" s="95"/>
      <c r="L29" s="95"/>
      <c r="M29" s="108"/>
      <c r="N29" s="108"/>
      <c r="O29" s="108"/>
      <c r="P29" s="108"/>
      <c r="Q29" s="108"/>
      <c r="R29" s="108"/>
      <c r="S29" s="16" t="str">
        <f>IF(F29=マスタ!D2,"締切）","")</f>
        <v>締切）</v>
      </c>
      <c r="T29" s="10"/>
      <c r="U29" s="10"/>
      <c r="V29" s="10"/>
      <c r="W29" s="10"/>
      <c r="X29" s="10"/>
      <c r="Y29" s="10"/>
      <c r="Z29" s="10"/>
      <c r="AA29" s="10"/>
      <c r="AB29" s="10"/>
      <c r="AC29" s="10"/>
      <c r="AD29" s="10"/>
      <c r="AE29" s="10"/>
      <c r="AF29" s="34"/>
      <c r="AH29" s="1" t="s">
        <v>901</v>
      </c>
      <c r="BI29" s="4" t="s">
        <v>25</v>
      </c>
      <c r="BM29" s="4">
        <f>IF(AND(F29=マスタ!D2,ISERROR(_xlfn.ISOWEEKNUM(M29))=TRUE),0,1)</f>
        <v>1</v>
      </c>
    </row>
    <row r="30" spans="1:70" ht="17.25" customHeight="1">
      <c r="A30" s="47"/>
      <c r="B30" s="48"/>
      <c r="C30" s="48"/>
      <c r="D30" s="48"/>
      <c r="E30" s="49"/>
      <c r="F30" s="114"/>
      <c r="G30" s="115"/>
      <c r="H30" s="115"/>
      <c r="I30" s="115"/>
      <c r="J30" s="96" t="str">
        <f>IF(F29=マスタ!D2,"Web （","")</f>
        <v>Web （</v>
      </c>
      <c r="K30" s="96"/>
      <c r="L30" s="96"/>
      <c r="M30" s="19"/>
      <c r="N30" s="6" t="str">
        <f>IF(F29=マスタ!D2,"当日も可　／","")</f>
        <v>当日も可　／</v>
      </c>
      <c r="S30" s="19"/>
      <c r="T30" s="40"/>
      <c r="U30" s="40"/>
      <c r="V30" s="40"/>
      <c r="W30" s="40"/>
      <c r="X30" s="40"/>
      <c r="Y30" s="40"/>
      <c r="Z30" s="41" t="str">
        <f>IF(F29=マスタ!D2,"締切）","")</f>
        <v>締切）</v>
      </c>
      <c r="AA30" s="41"/>
      <c r="AF30" s="33"/>
      <c r="AH30" s="1" t="s">
        <v>902</v>
      </c>
      <c r="BI30" s="4" t="s">
        <v>25</v>
      </c>
      <c r="BM30" s="4">
        <f>IF(AND(M30&lt;&gt;"",S30&lt;&gt;""),0,1)</f>
        <v>1</v>
      </c>
      <c r="BN30" s="4">
        <f>IF(AND(F29=マスタ!D2,S30&lt;&gt;"",OR(T30="",ISERROR(_xlfn.ISOWEEKNUM(T30)))=TRUE),0,1)</f>
        <v>1</v>
      </c>
    </row>
    <row r="31" spans="1:70" ht="17.25" customHeight="1">
      <c r="A31" s="47"/>
      <c r="B31" s="48"/>
      <c r="C31" s="48"/>
      <c r="D31" s="48"/>
      <c r="E31" s="49"/>
      <c r="F31" s="116"/>
      <c r="G31" s="117"/>
      <c r="H31" s="117"/>
      <c r="I31" s="117"/>
      <c r="J31" s="35" t="str">
        <f>IF(F29=マスタ!D2,"※Webで締め切りを設定する場合、備考に理由を記載","")</f>
        <v>※Webで締め切りを設定する場合、備考に理由を記載</v>
      </c>
      <c r="K31" s="11"/>
      <c r="L31" s="11"/>
      <c r="M31" s="11"/>
      <c r="N31" s="11"/>
      <c r="O31" s="11"/>
      <c r="P31" s="11"/>
      <c r="Q31" s="11"/>
      <c r="R31" s="11"/>
      <c r="S31" s="11"/>
      <c r="T31" s="11"/>
      <c r="U31" s="11"/>
      <c r="V31" s="11"/>
      <c r="W31" s="11"/>
      <c r="X31" s="11"/>
      <c r="Y31" s="11"/>
      <c r="Z31" s="11"/>
      <c r="AA31" s="11"/>
      <c r="AB31" s="11"/>
      <c r="AC31" s="11"/>
      <c r="AD31" s="11"/>
      <c r="AE31" s="11"/>
      <c r="AF31" s="9"/>
      <c r="AH31" s="1" t="s">
        <v>897</v>
      </c>
      <c r="BI31" s="4"/>
      <c r="BM31" s="4"/>
    </row>
    <row r="32" spans="1:70" ht="17.25" customHeight="1">
      <c r="A32" s="39" t="s">
        <v>105</v>
      </c>
      <c r="B32" s="39"/>
      <c r="C32" s="39"/>
      <c r="D32" s="39"/>
      <c r="E32" s="39"/>
      <c r="F32" s="50"/>
      <c r="G32" s="50"/>
      <c r="H32" s="50"/>
      <c r="I32" s="50"/>
      <c r="J32" s="50"/>
      <c r="K32" s="50"/>
      <c r="L32" s="50"/>
      <c r="M32" s="50"/>
      <c r="N32" s="50"/>
      <c r="O32" s="50"/>
      <c r="P32" s="50"/>
      <c r="Q32" s="50"/>
      <c r="R32" s="50"/>
      <c r="S32" s="50"/>
      <c r="T32" s="50"/>
      <c r="U32" s="50"/>
      <c r="V32" s="50"/>
      <c r="W32" s="50"/>
      <c r="X32" s="50"/>
      <c r="Y32" s="42"/>
      <c r="Z32" s="42"/>
      <c r="AA32" s="42"/>
      <c r="AB32" s="42"/>
      <c r="AC32" s="42"/>
      <c r="AD32" s="42"/>
      <c r="AE32" s="43"/>
      <c r="AF32" s="22" t="s">
        <v>6</v>
      </c>
      <c r="AI32" s="37" t="s">
        <v>898</v>
      </c>
      <c r="BI32" s="4" t="s">
        <v>25</v>
      </c>
      <c r="BM32" s="4">
        <f>IF(AND(F32="",Y32&lt;&gt;""),0,1)</f>
        <v>1</v>
      </c>
      <c r="BN32" s="4">
        <f>IF(OR(AND(Y32&lt;&gt;"",NOT(ISNUMBER(Y32))),AND(F32&lt;&gt;"",OR(NOT(Y32&gt;=0),Y32=""))),0,1)</f>
        <v>1</v>
      </c>
    </row>
    <row r="33" spans="1:66" ht="17.25" customHeight="1">
      <c r="A33" s="39"/>
      <c r="B33" s="39"/>
      <c r="C33" s="39"/>
      <c r="D33" s="39"/>
      <c r="E33" s="39"/>
      <c r="F33" s="50"/>
      <c r="G33" s="50"/>
      <c r="H33" s="50"/>
      <c r="I33" s="50"/>
      <c r="J33" s="50"/>
      <c r="K33" s="50"/>
      <c r="L33" s="50"/>
      <c r="M33" s="50"/>
      <c r="N33" s="50"/>
      <c r="O33" s="50"/>
      <c r="P33" s="50"/>
      <c r="Q33" s="50"/>
      <c r="R33" s="50"/>
      <c r="S33" s="50"/>
      <c r="T33" s="50"/>
      <c r="U33" s="50"/>
      <c r="V33" s="50"/>
      <c r="W33" s="50"/>
      <c r="X33" s="50"/>
      <c r="Y33" s="42"/>
      <c r="Z33" s="42"/>
      <c r="AA33" s="42"/>
      <c r="AB33" s="42"/>
      <c r="AC33" s="42"/>
      <c r="AD33" s="42"/>
      <c r="AE33" s="43"/>
      <c r="AF33" s="22" t="s">
        <v>6</v>
      </c>
      <c r="AH33" s="1" t="s">
        <v>899</v>
      </c>
      <c r="BI33" s="4" t="s">
        <v>25</v>
      </c>
      <c r="BM33" s="4">
        <f t="shared" ref="BM33:BM36" si="0">IF(AND(F33="",Y33&lt;&gt;""),0,1)</f>
        <v>1</v>
      </c>
      <c r="BN33" s="4">
        <f>IF(OR(AND(Y33&lt;&gt;"",NOT(ISNUMBER(Y33))),AND(F33&lt;&gt;"",OR(NOT(Y33&gt;=0),Y33=""))),0,1)</f>
        <v>1</v>
      </c>
    </row>
    <row r="34" spans="1:66" ht="17.25" customHeight="1">
      <c r="A34" s="39"/>
      <c r="B34" s="39"/>
      <c r="C34" s="39"/>
      <c r="D34" s="39"/>
      <c r="E34" s="39"/>
      <c r="F34" s="50"/>
      <c r="G34" s="50"/>
      <c r="H34" s="50"/>
      <c r="I34" s="50"/>
      <c r="J34" s="50"/>
      <c r="K34" s="50"/>
      <c r="L34" s="50"/>
      <c r="M34" s="50"/>
      <c r="N34" s="50"/>
      <c r="O34" s="50"/>
      <c r="P34" s="50"/>
      <c r="Q34" s="50"/>
      <c r="R34" s="50"/>
      <c r="S34" s="50"/>
      <c r="T34" s="50"/>
      <c r="U34" s="50"/>
      <c r="V34" s="50"/>
      <c r="W34" s="50"/>
      <c r="X34" s="50"/>
      <c r="Y34" s="42"/>
      <c r="Z34" s="42"/>
      <c r="AA34" s="42"/>
      <c r="AB34" s="42"/>
      <c r="AC34" s="42"/>
      <c r="AD34" s="42"/>
      <c r="AE34" s="43"/>
      <c r="AF34" s="22" t="s">
        <v>6</v>
      </c>
      <c r="AI34" s="37" t="s">
        <v>900</v>
      </c>
      <c r="BI34" s="4" t="s">
        <v>25</v>
      </c>
      <c r="BM34" s="4">
        <f t="shared" si="0"/>
        <v>1</v>
      </c>
      <c r="BN34" s="4">
        <f>IF(OR(AND(Y34&lt;&gt;"",NOT(ISNUMBER(Y34))),AND(F34&lt;&gt;"",OR(NOT(Y34&gt;=0),Y34=""))),0,1)</f>
        <v>1</v>
      </c>
    </row>
    <row r="35" spans="1:66" ht="17.25" customHeight="1">
      <c r="A35" s="39"/>
      <c r="B35" s="39"/>
      <c r="C35" s="39"/>
      <c r="D35" s="39"/>
      <c r="E35" s="39"/>
      <c r="F35" s="50"/>
      <c r="G35" s="50"/>
      <c r="H35" s="50"/>
      <c r="I35" s="50"/>
      <c r="J35" s="50"/>
      <c r="K35" s="50"/>
      <c r="L35" s="50"/>
      <c r="M35" s="50"/>
      <c r="N35" s="50"/>
      <c r="O35" s="50"/>
      <c r="P35" s="50"/>
      <c r="Q35" s="50"/>
      <c r="R35" s="50"/>
      <c r="S35" s="50"/>
      <c r="T35" s="50"/>
      <c r="U35" s="50"/>
      <c r="V35" s="50"/>
      <c r="W35" s="50"/>
      <c r="X35" s="50"/>
      <c r="Y35" s="42"/>
      <c r="Z35" s="42"/>
      <c r="AA35" s="42"/>
      <c r="AB35" s="42"/>
      <c r="AC35" s="42"/>
      <c r="AD35" s="42"/>
      <c r="AE35" s="43"/>
      <c r="AF35" s="22" t="s">
        <v>6</v>
      </c>
      <c r="BI35" s="4" t="s">
        <v>25</v>
      </c>
      <c r="BM35" s="4">
        <f t="shared" si="0"/>
        <v>1</v>
      </c>
      <c r="BN35" s="4">
        <f>IF(OR(AND(Y35&lt;&gt;"",NOT(ISNUMBER(Y35))),AND(F35&lt;&gt;"",OR(NOT(Y35&gt;=0),Y35=""))),0,1)</f>
        <v>1</v>
      </c>
    </row>
    <row r="36" spans="1:66" ht="17.25" customHeight="1">
      <c r="A36" s="39"/>
      <c r="B36" s="39"/>
      <c r="C36" s="39"/>
      <c r="D36" s="39"/>
      <c r="E36" s="39"/>
      <c r="F36" s="50"/>
      <c r="G36" s="50"/>
      <c r="H36" s="50"/>
      <c r="I36" s="50"/>
      <c r="J36" s="50"/>
      <c r="K36" s="50"/>
      <c r="L36" s="50"/>
      <c r="M36" s="50"/>
      <c r="N36" s="50"/>
      <c r="O36" s="50"/>
      <c r="P36" s="50"/>
      <c r="Q36" s="50"/>
      <c r="R36" s="50"/>
      <c r="S36" s="50"/>
      <c r="T36" s="50"/>
      <c r="U36" s="50"/>
      <c r="V36" s="50"/>
      <c r="W36" s="50"/>
      <c r="X36" s="50"/>
      <c r="Y36" s="42"/>
      <c r="Z36" s="42"/>
      <c r="AA36" s="42"/>
      <c r="AB36" s="42"/>
      <c r="AC36" s="42"/>
      <c r="AD36" s="42"/>
      <c r="AE36" s="43"/>
      <c r="AF36" s="22" t="s">
        <v>6</v>
      </c>
      <c r="BI36" s="4" t="s">
        <v>25</v>
      </c>
      <c r="BM36" s="4">
        <f t="shared" si="0"/>
        <v>1</v>
      </c>
      <c r="BN36" s="4">
        <f>IF(OR(AND(Y36&lt;&gt;"",NOT(ISNUMBER(Y36))),AND(F36&lt;&gt;"",OR(NOT(Y36&gt;=0),Y36=""))),0,1)</f>
        <v>1</v>
      </c>
    </row>
    <row r="37" spans="1:66" ht="17.25" customHeight="1">
      <c r="A37" s="38" t="s">
        <v>47</v>
      </c>
      <c r="B37" s="38"/>
      <c r="C37" s="38"/>
      <c r="D37" s="38"/>
      <c r="E37" s="38"/>
      <c r="F37" s="122" t="str">
        <f>IF(CC計算!J2=0,"",CC計算!J2)</f>
        <v/>
      </c>
      <c r="G37" s="123"/>
      <c r="H37" s="123"/>
      <c r="I37" s="123"/>
      <c r="J37" s="98" t="s">
        <v>7</v>
      </c>
      <c r="K37" s="98"/>
      <c r="L37" s="132"/>
      <c r="M37" s="97" t="s">
        <v>48</v>
      </c>
      <c r="N37" s="98"/>
      <c r="O37" s="98"/>
      <c r="P37" s="98"/>
      <c r="Q37" s="98"/>
      <c r="R37" s="132"/>
      <c r="S37" s="126" t="str">
        <f>IF(CC計算!I2="","",CC計算!I2)</f>
        <v/>
      </c>
      <c r="T37" s="127"/>
      <c r="U37" s="127"/>
      <c r="V37" s="127"/>
      <c r="W37" s="127"/>
      <c r="X37" s="127"/>
      <c r="Y37" s="127"/>
      <c r="Z37" s="127"/>
      <c r="AA37" s="127"/>
      <c r="AB37" s="127"/>
      <c r="AC37" s="127"/>
      <c r="AD37" s="127"/>
      <c r="AE37" s="127"/>
      <c r="AF37" s="128"/>
      <c r="BI37" s="4" t="s">
        <v>25</v>
      </c>
      <c r="BM37" s="4">
        <f>IF(AND(F12&lt;&gt;"",F37=""),0,1)</f>
        <v>0</v>
      </c>
      <c r="BN37" s="4">
        <f>IF(AND(F12&lt;&gt;"",S37=""),0,1)</f>
        <v>0</v>
      </c>
    </row>
    <row r="38" spans="1:66" ht="17.25" customHeight="1">
      <c r="A38" s="39"/>
      <c r="B38" s="39"/>
      <c r="C38" s="39"/>
      <c r="D38" s="39"/>
      <c r="E38" s="39"/>
      <c r="F38" s="124"/>
      <c r="G38" s="125"/>
      <c r="H38" s="125"/>
      <c r="I38" s="125"/>
      <c r="J38" s="85"/>
      <c r="K38" s="85"/>
      <c r="L38" s="86"/>
      <c r="M38" s="84"/>
      <c r="N38" s="85"/>
      <c r="O38" s="85"/>
      <c r="P38" s="85"/>
      <c r="Q38" s="85"/>
      <c r="R38" s="86"/>
      <c r="S38" s="129"/>
      <c r="T38" s="130"/>
      <c r="U38" s="130"/>
      <c r="V38" s="130"/>
      <c r="W38" s="130"/>
      <c r="X38" s="130"/>
      <c r="Y38" s="130"/>
      <c r="Z38" s="130"/>
      <c r="AA38" s="130"/>
      <c r="AB38" s="130"/>
      <c r="AC38" s="130"/>
      <c r="AD38" s="130"/>
      <c r="AE38" s="130"/>
      <c r="AF38" s="131"/>
    </row>
    <row r="39" spans="1:66" ht="17.25" customHeight="1">
      <c r="A39" s="51" t="s">
        <v>106</v>
      </c>
      <c r="B39" s="51"/>
      <c r="C39" s="51"/>
      <c r="D39" s="51"/>
      <c r="E39" s="51"/>
      <c r="F39" s="17" t="s">
        <v>52</v>
      </c>
      <c r="G39" s="10"/>
      <c r="H39" s="10"/>
      <c r="I39" s="10"/>
      <c r="J39" s="10"/>
      <c r="K39" s="10"/>
      <c r="L39" s="10"/>
      <c r="M39" s="10"/>
      <c r="N39" s="10"/>
      <c r="O39" s="53"/>
      <c r="P39" s="53"/>
      <c r="Q39" s="53"/>
      <c r="R39" s="53"/>
      <c r="S39" s="53"/>
      <c r="T39" s="53"/>
      <c r="U39" s="53"/>
      <c r="V39" s="53"/>
      <c r="W39" s="53"/>
      <c r="X39" s="53"/>
      <c r="Y39" s="53"/>
      <c r="Z39" s="53"/>
      <c r="AA39" s="53"/>
      <c r="AB39" s="53"/>
      <c r="AC39" s="53"/>
      <c r="AD39" s="53"/>
      <c r="AE39" s="53"/>
      <c r="AF39" s="54"/>
      <c r="BI39" s="4"/>
      <c r="BM39" s="4"/>
    </row>
    <row r="40" spans="1:66" ht="17.25" customHeight="1">
      <c r="A40" s="51"/>
      <c r="B40" s="51"/>
      <c r="C40" s="51"/>
      <c r="D40" s="51"/>
      <c r="E40" s="51"/>
      <c r="F40" s="14" t="s">
        <v>9</v>
      </c>
      <c r="J40" s="56"/>
      <c r="K40" s="56"/>
      <c r="L40" s="56"/>
      <c r="M40" s="56"/>
      <c r="N40" s="56"/>
      <c r="O40" s="56"/>
      <c r="P40" s="56"/>
      <c r="Q40" s="56"/>
      <c r="R40" s="56"/>
      <c r="S40" s="56"/>
      <c r="T40" s="56"/>
      <c r="U40" s="56"/>
      <c r="V40" s="56"/>
      <c r="W40" s="56"/>
      <c r="X40" s="56"/>
      <c r="Y40" s="56"/>
      <c r="Z40" s="56"/>
      <c r="AA40" s="56"/>
      <c r="AB40" s="56"/>
      <c r="AC40" s="56"/>
      <c r="AD40" s="56"/>
      <c r="AE40" s="56"/>
      <c r="AF40" s="57"/>
    </row>
    <row r="41" spans="1:66" ht="17.25" customHeight="1">
      <c r="A41" s="51"/>
      <c r="B41" s="51"/>
      <c r="C41" s="51"/>
      <c r="D41" s="51"/>
      <c r="E41" s="51"/>
      <c r="F41" s="14" t="s">
        <v>54</v>
      </c>
      <c r="H41" s="56"/>
      <c r="I41" s="56"/>
      <c r="J41" s="56"/>
      <c r="K41" s="56"/>
      <c r="L41" s="56"/>
      <c r="M41" s="56"/>
      <c r="N41" s="56"/>
      <c r="O41" s="56"/>
      <c r="P41" s="56"/>
      <c r="Q41" s="56"/>
      <c r="R41" s="56"/>
      <c r="S41" s="56"/>
      <c r="U41" s="2" t="s">
        <v>42</v>
      </c>
      <c r="V41" s="61"/>
      <c r="W41" s="61"/>
      <c r="X41" s="61"/>
      <c r="Y41" s="18" t="s">
        <v>39</v>
      </c>
      <c r="Z41" s="61"/>
      <c r="AA41" s="61"/>
      <c r="AB41" s="61"/>
      <c r="AC41" s="18" t="s">
        <v>39</v>
      </c>
      <c r="AD41" s="61"/>
      <c r="AE41" s="61"/>
      <c r="AF41" s="62"/>
    </row>
    <row r="42" spans="1:66" ht="17.25" customHeight="1">
      <c r="A42" s="51"/>
      <c r="B42" s="51"/>
      <c r="C42" s="51"/>
      <c r="D42" s="51"/>
      <c r="E42" s="51"/>
      <c r="F42" s="8" t="s">
        <v>53</v>
      </c>
      <c r="G42" s="11"/>
      <c r="H42" s="59"/>
      <c r="I42" s="59"/>
      <c r="J42" s="59"/>
      <c r="K42" s="59"/>
      <c r="L42" s="59"/>
      <c r="M42" s="59"/>
      <c r="N42" s="59"/>
      <c r="O42" s="59"/>
      <c r="P42" s="59"/>
      <c r="Q42" s="59"/>
      <c r="R42" s="59"/>
      <c r="S42" s="59"/>
      <c r="T42" s="59"/>
      <c r="U42" s="59"/>
      <c r="V42" s="59"/>
      <c r="W42" s="59"/>
      <c r="X42" s="59"/>
      <c r="Y42" s="59"/>
      <c r="Z42" s="59"/>
      <c r="AA42" s="59"/>
      <c r="AB42" s="59"/>
      <c r="AC42" s="59"/>
      <c r="AD42" s="59"/>
      <c r="AE42" s="59"/>
      <c r="AF42" s="60"/>
    </row>
    <row r="43" spans="1:66" ht="17.25" customHeight="1">
      <c r="A43" s="39" t="s">
        <v>57</v>
      </c>
      <c r="B43" s="39"/>
      <c r="C43" s="39"/>
      <c r="D43" s="39"/>
      <c r="E43" s="39"/>
      <c r="F43" s="52"/>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4"/>
      <c r="BI43" s="4" t="s">
        <v>25</v>
      </c>
      <c r="BM43" s="4">
        <f>IF(AND(F29=マスタ!D2,Q30&lt;&gt;"",AND(F43="",F44="",F45="")),0,1)</f>
        <v>1</v>
      </c>
    </row>
    <row r="44" spans="1:66" ht="17.25" customHeight="1">
      <c r="A44" s="39"/>
      <c r="B44" s="39"/>
      <c r="C44" s="39"/>
      <c r="D44" s="39"/>
      <c r="E44" s="39"/>
      <c r="F44" s="55"/>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7"/>
      <c r="AH44" s="30" t="s">
        <v>92</v>
      </c>
    </row>
    <row r="45" spans="1:66" ht="17.25" customHeight="1">
      <c r="A45" s="39"/>
      <c r="B45" s="39"/>
      <c r="C45" s="39"/>
      <c r="D45" s="39"/>
      <c r="E45" s="39"/>
      <c r="F45" s="58"/>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60"/>
    </row>
    <row r="46" spans="1:66" ht="17.25" customHeight="1">
      <c r="A46" s="5"/>
      <c r="B46" s="5" t="s">
        <v>3</v>
      </c>
      <c r="C46" s="7" t="s">
        <v>55</v>
      </c>
      <c r="D46" s="5"/>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row>
    <row r="47" spans="1:66" ht="17.25" customHeight="1">
      <c r="A47" s="5"/>
      <c r="B47" s="5"/>
      <c r="C47" s="7" t="s">
        <v>56</v>
      </c>
      <c r="D47" s="5"/>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row>
    <row r="48" spans="1:66" ht="17.25" customHeight="1">
      <c r="A48" s="88" t="s">
        <v>58</v>
      </c>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H48" s="1" t="s">
        <v>916</v>
      </c>
    </row>
    <row r="49" spans="1:79" ht="17.25" customHeight="1">
      <c r="A49" s="133" t="s">
        <v>59</v>
      </c>
      <c r="B49" s="133"/>
      <c r="C49" s="133"/>
      <c r="D49" s="133"/>
      <c r="E49" s="89"/>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1"/>
      <c r="AH49" s="1" t="s">
        <v>917</v>
      </c>
      <c r="BI49" s="4"/>
      <c r="BM49" s="4"/>
    </row>
    <row r="50" spans="1:79" ht="17.25" customHeight="1">
      <c r="A50" s="133" t="s">
        <v>60</v>
      </c>
      <c r="B50" s="133"/>
      <c r="C50" s="133"/>
      <c r="D50" s="133"/>
      <c r="E50" s="89"/>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1"/>
      <c r="AH50" s="1" t="s">
        <v>918</v>
      </c>
    </row>
    <row r="51" spans="1:79" ht="17.25" customHeight="1">
      <c r="A51" s="99" t="s">
        <v>64</v>
      </c>
      <c r="B51" s="100"/>
      <c r="C51" s="100"/>
      <c r="D51" s="101"/>
      <c r="E51" s="52"/>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4"/>
    </row>
    <row r="52" spans="1:79" ht="17.25" customHeight="1">
      <c r="A52" s="102"/>
      <c r="B52" s="103"/>
      <c r="C52" s="103"/>
      <c r="D52" s="104"/>
      <c r="E52" s="55"/>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7"/>
    </row>
    <row r="53" spans="1:79" ht="17.25" customHeight="1">
      <c r="A53" s="102"/>
      <c r="B53" s="103"/>
      <c r="C53" s="103"/>
      <c r="D53" s="104"/>
      <c r="E53" s="55"/>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7"/>
      <c r="AH53" s="29" t="s">
        <v>98</v>
      </c>
    </row>
    <row r="54" spans="1:79" ht="17.25" customHeight="1">
      <c r="A54" s="102"/>
      <c r="B54" s="103"/>
      <c r="C54" s="103"/>
      <c r="D54" s="104"/>
      <c r="E54" s="55"/>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7"/>
      <c r="AY54" s="1" t="s">
        <v>99</v>
      </c>
    </row>
    <row r="55" spans="1:79" ht="17.25" customHeight="1">
      <c r="A55" s="105"/>
      <c r="B55" s="106"/>
      <c r="C55" s="106"/>
      <c r="D55" s="107"/>
      <c r="E55" s="58"/>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60"/>
      <c r="AY55" s="1" t="s">
        <v>97</v>
      </c>
    </row>
    <row r="56" spans="1:79" ht="17.25" customHeight="1">
      <c r="A56" s="133" t="s">
        <v>61</v>
      </c>
      <c r="B56" s="133"/>
      <c r="C56" s="133"/>
      <c r="D56" s="133"/>
      <c r="E56" s="89"/>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1"/>
    </row>
    <row r="57" spans="1:79" ht="17.25" customHeight="1">
      <c r="A57" s="133" t="s">
        <v>63</v>
      </c>
      <c r="B57" s="133"/>
      <c r="C57" s="133"/>
      <c r="D57" s="133"/>
      <c r="E57" s="144"/>
      <c r="F57" s="145"/>
      <c r="G57" s="20" t="s">
        <v>1</v>
      </c>
      <c r="H57" s="146"/>
      <c r="I57" s="146"/>
      <c r="J57" s="20" t="s">
        <v>2</v>
      </c>
      <c r="K57" s="20" t="s">
        <v>8</v>
      </c>
      <c r="L57" s="145"/>
      <c r="M57" s="145"/>
      <c r="N57" s="20" t="s">
        <v>1</v>
      </c>
      <c r="O57" s="146"/>
      <c r="P57" s="146"/>
      <c r="Q57" s="20" t="s">
        <v>2</v>
      </c>
      <c r="R57" s="21"/>
      <c r="S57" s="21"/>
      <c r="T57" s="21"/>
      <c r="U57" s="21"/>
      <c r="V57" s="21"/>
      <c r="W57" s="21"/>
      <c r="X57" s="21"/>
      <c r="Y57" s="21"/>
      <c r="Z57" s="21"/>
      <c r="AA57" s="21"/>
      <c r="AB57" s="21"/>
      <c r="AC57" s="21"/>
      <c r="AD57" s="21"/>
      <c r="AE57" s="21"/>
      <c r="AF57" s="22"/>
      <c r="AZ57" s="1" t="s">
        <v>919</v>
      </c>
      <c r="BI57" s="4" t="s">
        <v>25</v>
      </c>
      <c r="BM57" s="4">
        <f>IF(AND(E49&lt;&gt;"",E57=""),0,1)</f>
        <v>1</v>
      </c>
      <c r="BN57" s="4">
        <f>IF(AND(E49&lt;&gt;"",OR(H57="",NOT(AND(H57&gt;=0,H57&lt;=59)))),0,1)</f>
        <v>1</v>
      </c>
      <c r="BO57" s="4">
        <f>IF(AND(E49&lt;&gt;"",L57=""),0,1)</f>
        <v>1</v>
      </c>
      <c r="BP57" s="4">
        <f>IF(AND(E49&lt;&gt;"",OR(O57="",NOT(AND(O57&gt;=0,O57&lt;=59)))),0,1)</f>
        <v>1</v>
      </c>
    </row>
    <row r="58" spans="1:79" ht="17.25" customHeight="1">
      <c r="A58" s="143" t="s">
        <v>102</v>
      </c>
      <c r="B58" s="143"/>
      <c r="C58" s="143"/>
      <c r="D58" s="143"/>
      <c r="E58" s="136"/>
      <c r="F58" s="136"/>
      <c r="G58" s="136"/>
      <c r="H58" s="136"/>
      <c r="I58" s="136"/>
      <c r="J58" s="136"/>
      <c r="K58" s="136"/>
      <c r="L58" s="136"/>
      <c r="M58" s="136"/>
      <c r="N58" s="136"/>
      <c r="O58" s="136"/>
      <c r="P58" s="136"/>
      <c r="Q58" s="136"/>
      <c r="R58" s="136"/>
      <c r="S58" s="136"/>
      <c r="T58" s="136"/>
      <c r="U58" s="136"/>
      <c r="V58" s="136"/>
      <c r="W58" s="136"/>
      <c r="X58" s="136"/>
      <c r="Y58" s="137"/>
      <c r="Z58" s="138"/>
      <c r="AA58" s="138"/>
      <c r="AB58" s="138"/>
      <c r="AC58" s="138"/>
      <c r="AD58" s="138"/>
      <c r="AE58" s="138"/>
      <c r="AF58" s="139"/>
      <c r="AI58" s="1" t="s">
        <v>100</v>
      </c>
      <c r="AZ58" s="1" t="s">
        <v>920</v>
      </c>
      <c r="BI58" s="4" t="s">
        <v>25</v>
      </c>
      <c r="BM58" s="4">
        <f>IF(OR(AND(E59&lt;&gt;"",E58=""),AND(E58&lt;&gt;"",COUNTIF(ｶﾘｷｭﾗﾑｺｰﾄﾞ一覧!$A:$A,E58)=0)),0,1)</f>
        <v>1</v>
      </c>
      <c r="BN58" s="4">
        <f>IF(OR(AND(G59&lt;&gt;"",G58=""),AND(G58&lt;&gt;"",COUNTIF(ｶﾘｷｭﾗﾑｺｰﾄﾞ一覧!$A:$A,G58)=0)),0,1)</f>
        <v>1</v>
      </c>
      <c r="BO58" s="4">
        <f>IF(OR(AND(I59&lt;&gt;"",I58=""),AND(I58&lt;&gt;"",COUNTIF(ｶﾘｷｭﾗﾑｺｰﾄﾞ一覧!$A:$A,I58)=0)),0,1)</f>
        <v>1</v>
      </c>
      <c r="BP58" s="4">
        <f>IF(OR(AND(K59&lt;&gt;"",K58=""),AND(K58&lt;&gt;"",COUNTIF(ｶﾘｷｭﾗﾑｺｰﾄﾞ一覧!$A:$A,K58)=0)),0,1)</f>
        <v>1</v>
      </c>
      <c r="BQ58" s="4">
        <f>IF(OR(AND(M59&lt;&gt;"",M58=""),AND(M58&lt;&gt;"",COUNTIF(ｶﾘｷｭﾗﾑｺｰﾄﾞ一覧!$A:$A,M58)=0)),0,1)</f>
        <v>1</v>
      </c>
      <c r="BR58" s="4">
        <f>IF(OR(AND(O59&lt;&gt;"",O58=""),AND(O58&lt;&gt;"",COUNTIF(ｶﾘｷｭﾗﾑｺｰﾄﾞ一覧!$A:$A,O58)=0)),0,1)</f>
        <v>1</v>
      </c>
      <c r="BS58" s="4">
        <f>IF(OR(AND(Q59&lt;&gt;"",Q58=""),AND(Q58&lt;&gt;"",COUNTIF(ｶﾘｷｭﾗﾑｺｰﾄﾞ一覧!$A:$A,Q58)=0)),0,1)</f>
        <v>1</v>
      </c>
      <c r="BT58" s="4">
        <f>IF(OR(AND(S59&lt;&gt;"",S58=""),AND(S58&lt;&gt;"",COUNTIF(ｶﾘｷｭﾗﾑｺｰﾄﾞ一覧!$A:$A,S58)=0)),0,1)</f>
        <v>1</v>
      </c>
      <c r="BU58" s="4">
        <f>IF(OR(AND(U59&lt;&gt;"",U58=""),AND(U58&lt;&gt;"",COUNTIF(ｶﾘｷｭﾗﾑｺｰﾄﾞ一覧!$A:$A,U58)=0)),0,1)</f>
        <v>1</v>
      </c>
      <c r="BV58" s="4">
        <f>IF(OR(AND(W59&lt;&gt;"",W58=""),AND(W58&lt;&gt;"",COUNTIF(ｶﾘｷｭﾗﾑｺｰﾄﾞ一覧!$A:$A,W58)=0)),0,1)</f>
        <v>1</v>
      </c>
      <c r="BW58" s="4"/>
      <c r="BX58" s="4"/>
      <c r="BY58" s="4"/>
      <c r="BZ58" s="4"/>
      <c r="CA58" s="4"/>
    </row>
    <row r="59" spans="1:79" ht="17.25" customHeight="1">
      <c r="A59" s="51" t="s">
        <v>62</v>
      </c>
      <c r="B59" s="51"/>
      <c r="C59" s="51"/>
      <c r="D59" s="51"/>
      <c r="E59" s="134"/>
      <c r="F59" s="135"/>
      <c r="G59" s="134"/>
      <c r="H59" s="135"/>
      <c r="I59" s="134"/>
      <c r="J59" s="135"/>
      <c r="K59" s="134"/>
      <c r="L59" s="135"/>
      <c r="M59" s="134"/>
      <c r="N59" s="135"/>
      <c r="O59" s="134"/>
      <c r="P59" s="135"/>
      <c r="Q59" s="134"/>
      <c r="R59" s="135"/>
      <c r="S59" s="134"/>
      <c r="T59" s="135"/>
      <c r="U59" s="134"/>
      <c r="V59" s="135"/>
      <c r="W59" s="134"/>
      <c r="X59" s="135"/>
      <c r="Y59" s="140"/>
      <c r="Z59" s="141"/>
      <c r="AA59" s="141"/>
      <c r="AB59" s="141"/>
      <c r="AC59" s="141"/>
      <c r="AD59" s="141"/>
      <c r="AE59" s="141"/>
      <c r="AF59" s="142"/>
      <c r="AS59" s="1" t="s">
        <v>101</v>
      </c>
      <c r="AZ59" s="1" t="s">
        <v>921</v>
      </c>
      <c r="BI59" s="4" t="s">
        <v>25</v>
      </c>
      <c r="BM59" s="4">
        <f>IF(OR(AND(E58&lt;&gt;"",E59=""),MOD(E59,0.5)&lt;&gt;0),0,1)</f>
        <v>1</v>
      </c>
      <c r="BN59" s="4">
        <f>IF(OR(AND(G58&lt;&gt;"",G59=""),MOD(G59,0.5)&lt;&gt;0),0,1)</f>
        <v>1</v>
      </c>
      <c r="BO59" s="4">
        <f>IF(OR(AND(I58&lt;&gt;"",I59=""),MOD(I59,0.5)&lt;&gt;0),0,1)</f>
        <v>1</v>
      </c>
      <c r="BP59" s="4">
        <f>IF(OR(AND(K58&lt;&gt;"",K59=""),MOD(K59,0.5)&lt;&gt;0),0,1)</f>
        <v>1</v>
      </c>
      <c r="BQ59" s="4">
        <f>IF(OR(AND(M58&lt;&gt;"",M59=""),MOD(M59,0.5)&lt;&gt;0),0,1)</f>
        <v>1</v>
      </c>
      <c r="BR59" s="4">
        <f>IF(OR(AND(O58&lt;&gt;"",O59=""),MOD(O59,0.5)&lt;&gt;0),0,1)</f>
        <v>1</v>
      </c>
      <c r="BS59" s="4">
        <f>IF(OR(AND(Q58&lt;&gt;"",Q59=""),MOD(Q59,0.5)&lt;&gt;0),0,1)</f>
        <v>1</v>
      </c>
      <c r="BT59" s="4">
        <f>IF(OR(AND(S58&lt;&gt;"",S59=""),MOD(S59,0.5)&lt;&gt;0),0,1)</f>
        <v>1</v>
      </c>
      <c r="BU59" s="4">
        <f>IF(OR(AND(U58&lt;&gt;"",U59=""),MOD(U59,0.5)&lt;&gt;0),0,1)</f>
        <v>1</v>
      </c>
      <c r="BV59" s="4">
        <f>IF(OR(AND(W58&lt;&gt;"",W59=""),MOD(W59,0.5)&lt;&gt;0),0,1)</f>
        <v>1</v>
      </c>
      <c r="BW59" s="4"/>
      <c r="BX59" s="4"/>
      <c r="BY59" s="4"/>
      <c r="BZ59" s="4"/>
    </row>
    <row r="60" spans="1:79" ht="17.25" customHeight="1">
      <c r="A60" s="88" t="s">
        <v>65</v>
      </c>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I60" s="1" t="s">
        <v>96</v>
      </c>
      <c r="AZ60" s="1" t="s">
        <v>922</v>
      </c>
    </row>
    <row r="61" spans="1:79" ht="17.25" customHeight="1">
      <c r="A61" s="133" t="s">
        <v>59</v>
      </c>
      <c r="B61" s="133"/>
      <c r="C61" s="133"/>
      <c r="D61" s="133"/>
      <c r="E61" s="89"/>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1"/>
      <c r="BI61" s="4" t="s">
        <v>25</v>
      </c>
      <c r="BM61" s="4">
        <f>IF(AND(E61="",OR(E62&lt;&gt;"",E63&lt;&gt;"",E64&lt;&gt;"",E65&lt;&gt;"",E66&lt;&gt;"",E67&lt;&gt;"",E68&lt;&gt;"",E69&lt;&gt;"",H69&lt;&gt;"",L69&lt;&gt;"",O69&lt;&gt;"",E70&lt;&gt;"",G70&lt;&gt;"",I70&lt;&gt;"",K70&lt;&gt;"",M70&lt;&gt;"",O70&lt;&gt;"",Q70&lt;&gt;"",S70&lt;&gt;"",U70&lt;&gt;"",W70&lt;&gt;"",Y70&lt;&gt;"",AA70&lt;&gt;"",AC70&lt;&gt;"",AE70&lt;&gt;"",E71&lt;&gt;"",G71&lt;&gt;"",I71&lt;&gt;"",K71&lt;&gt;"",M71&lt;&gt;"",O71&lt;&gt;"",Q71&lt;&gt;"",S71&lt;&gt;"",U71&lt;&gt;"",W71&lt;&gt;"",Y71&lt;&gt;"",AA71&lt;&gt;"",AC71&lt;&gt;"",AE71&lt;&gt;"")),0,1)</f>
        <v>1</v>
      </c>
    </row>
    <row r="62" spans="1:79" ht="17.25" customHeight="1">
      <c r="A62" s="133" t="s">
        <v>60</v>
      </c>
      <c r="B62" s="133"/>
      <c r="C62" s="133"/>
      <c r="D62" s="133"/>
      <c r="E62" s="89"/>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1"/>
      <c r="AH62" s="29" t="s">
        <v>103</v>
      </c>
    </row>
    <row r="63" spans="1:79" ht="17.25" customHeight="1">
      <c r="A63" s="99" t="s">
        <v>64</v>
      </c>
      <c r="B63" s="100"/>
      <c r="C63" s="100"/>
      <c r="D63" s="101"/>
      <c r="E63" s="52"/>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4"/>
      <c r="AZ63" s="1" t="s">
        <v>909</v>
      </c>
    </row>
    <row r="64" spans="1:79" ht="17.25" customHeight="1">
      <c r="A64" s="102"/>
      <c r="B64" s="103"/>
      <c r="C64" s="103"/>
      <c r="D64" s="104"/>
      <c r="E64" s="55"/>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7"/>
    </row>
    <row r="65" spans="1:79" ht="17.25" customHeight="1">
      <c r="A65" s="102"/>
      <c r="B65" s="103"/>
      <c r="C65" s="103"/>
      <c r="D65" s="104"/>
      <c r="E65" s="55"/>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7"/>
      <c r="AZ65" s="1" t="s">
        <v>97</v>
      </c>
    </row>
    <row r="66" spans="1:79" ht="17.25" customHeight="1">
      <c r="A66" s="102"/>
      <c r="B66" s="103"/>
      <c r="C66" s="103"/>
      <c r="D66" s="104"/>
      <c r="E66" s="55"/>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7"/>
    </row>
    <row r="67" spans="1:79" ht="17.25" customHeight="1">
      <c r="A67" s="105"/>
      <c r="B67" s="106"/>
      <c r="C67" s="106"/>
      <c r="D67" s="107"/>
      <c r="E67" s="58"/>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60"/>
    </row>
    <row r="68" spans="1:79" ht="17.25" customHeight="1">
      <c r="A68" s="133" t="s">
        <v>61</v>
      </c>
      <c r="B68" s="133"/>
      <c r="C68" s="133"/>
      <c r="D68" s="133"/>
      <c r="E68" s="89"/>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1"/>
      <c r="AI68" s="1" t="s">
        <v>910</v>
      </c>
    </row>
    <row r="69" spans="1:79" ht="17.25" customHeight="1">
      <c r="A69" s="133" t="s">
        <v>63</v>
      </c>
      <c r="B69" s="133"/>
      <c r="C69" s="133"/>
      <c r="D69" s="133"/>
      <c r="E69" s="144"/>
      <c r="F69" s="145"/>
      <c r="G69" s="20" t="s">
        <v>1</v>
      </c>
      <c r="H69" s="146"/>
      <c r="I69" s="146"/>
      <c r="J69" s="20" t="s">
        <v>2</v>
      </c>
      <c r="K69" s="20" t="s">
        <v>8</v>
      </c>
      <c r="L69" s="145"/>
      <c r="M69" s="145"/>
      <c r="N69" s="20" t="s">
        <v>1</v>
      </c>
      <c r="O69" s="146"/>
      <c r="P69" s="146"/>
      <c r="Q69" s="20" t="s">
        <v>2</v>
      </c>
      <c r="R69" s="21"/>
      <c r="S69" s="21"/>
      <c r="T69" s="21"/>
      <c r="U69" s="21"/>
      <c r="V69" s="21"/>
      <c r="W69" s="21"/>
      <c r="X69" s="21"/>
      <c r="Y69" s="21"/>
      <c r="Z69" s="21"/>
      <c r="AA69" s="21"/>
      <c r="AB69" s="21"/>
      <c r="AC69" s="21"/>
      <c r="AD69" s="21"/>
      <c r="AE69" s="21"/>
      <c r="AF69" s="22"/>
      <c r="BI69" s="4" t="s">
        <v>25</v>
      </c>
      <c r="BM69" s="4">
        <f>IF(AND(E61&lt;&gt;"",E69=""),0,1)</f>
        <v>1</v>
      </c>
      <c r="BN69" s="4">
        <f>IF(AND(E61&lt;&gt;"",OR(H69="",NOT(AND(H69&gt;=0,H69&lt;=59)))),0,1)</f>
        <v>1</v>
      </c>
      <c r="BO69" s="4">
        <f>IF(AND(E61&lt;&gt;"",L69=""),0,1)</f>
        <v>1</v>
      </c>
      <c r="BP69" s="4">
        <f>IF(AND(E61&lt;&gt;"",OR(O69="",NOT(AND(O69&gt;=0,O69&lt;=59)))),0,1)</f>
        <v>1</v>
      </c>
    </row>
    <row r="70" spans="1:79" ht="17.25" customHeight="1">
      <c r="A70" s="143" t="s">
        <v>102</v>
      </c>
      <c r="B70" s="143"/>
      <c r="C70" s="143"/>
      <c r="D70" s="143"/>
      <c r="E70" s="136"/>
      <c r="F70" s="136"/>
      <c r="G70" s="136"/>
      <c r="H70" s="136"/>
      <c r="I70" s="136"/>
      <c r="J70" s="136"/>
      <c r="K70" s="136"/>
      <c r="L70" s="136"/>
      <c r="M70" s="136"/>
      <c r="N70" s="136"/>
      <c r="O70" s="136"/>
      <c r="P70" s="136"/>
      <c r="Q70" s="136"/>
      <c r="R70" s="136"/>
      <c r="S70" s="136"/>
      <c r="T70" s="136"/>
      <c r="U70" s="136"/>
      <c r="V70" s="136"/>
      <c r="W70" s="136"/>
      <c r="X70" s="136"/>
      <c r="Y70" s="137"/>
      <c r="Z70" s="138"/>
      <c r="AA70" s="138"/>
      <c r="AB70" s="138"/>
      <c r="AC70" s="138"/>
      <c r="AD70" s="138"/>
      <c r="AE70" s="138"/>
      <c r="AF70" s="139"/>
      <c r="AH70" s="29" t="s">
        <v>911</v>
      </c>
      <c r="BI70" s="4" t="s">
        <v>25</v>
      </c>
      <c r="BM70" s="4">
        <f>IF(OR(AND(E71&lt;&gt;"",E70=""),AND(E70&lt;&gt;"",COUNTIF(ｶﾘｷｭﾗﾑｺｰﾄﾞ一覧!$A:$A,E70)=0)),0,1)</f>
        <v>1</v>
      </c>
      <c r="BN70" s="4">
        <f>IF(OR(AND(G71&lt;&gt;"",G70=""),AND(G70&lt;&gt;"",COUNTIF(ｶﾘｷｭﾗﾑｺｰﾄﾞ一覧!$A:$A,G70)=0)),0,1)</f>
        <v>1</v>
      </c>
      <c r="BO70" s="4">
        <f>IF(OR(AND(I71&lt;&gt;"",I70=""),AND(I70&lt;&gt;"",COUNTIF(ｶﾘｷｭﾗﾑｺｰﾄﾞ一覧!$A:$A,I70)=0)),0,1)</f>
        <v>1</v>
      </c>
      <c r="BP70" s="4">
        <f>IF(OR(AND(K71&lt;&gt;"",K70=""),AND(K70&lt;&gt;"",COUNTIF(ｶﾘｷｭﾗﾑｺｰﾄﾞ一覧!$A:$A,K70)=0)),0,1)</f>
        <v>1</v>
      </c>
      <c r="BQ70" s="4">
        <f>IF(OR(AND(M71&lt;&gt;"",M70=""),AND(M70&lt;&gt;"",COUNTIF(ｶﾘｷｭﾗﾑｺｰﾄﾞ一覧!$A:$A,M70)=0)),0,1)</f>
        <v>1</v>
      </c>
      <c r="BR70" s="4">
        <f>IF(OR(AND(O71&lt;&gt;"",O70=""),AND(O70&lt;&gt;"",COUNTIF(ｶﾘｷｭﾗﾑｺｰﾄﾞ一覧!$A:$A,O70)=0)),0,1)</f>
        <v>1</v>
      </c>
      <c r="BS70" s="4">
        <f>IF(OR(AND(Q71&lt;&gt;"",Q70=""),AND(Q70&lt;&gt;"",COUNTIF(ｶﾘｷｭﾗﾑｺｰﾄﾞ一覧!$A:$A,Q70)=0)),0,1)</f>
        <v>1</v>
      </c>
      <c r="BT70" s="4">
        <f>IF(OR(AND(S71&lt;&gt;"",S70=""),AND(S70&lt;&gt;"",COUNTIF(ｶﾘｷｭﾗﾑｺｰﾄﾞ一覧!$A:$A,S70)=0)),0,1)</f>
        <v>1</v>
      </c>
      <c r="BU70" s="4">
        <f>IF(OR(AND(U71&lt;&gt;"",U70=""),AND(U70&lt;&gt;"",COUNTIF(ｶﾘｷｭﾗﾑｺｰﾄﾞ一覧!$A:$A,U70)=0)),0,1)</f>
        <v>1</v>
      </c>
      <c r="BV70" s="4">
        <f>IF(OR(AND(W71&lt;&gt;"",W70=""),AND(W70&lt;&gt;"",COUNTIF(ｶﾘｷｭﾗﾑｺｰﾄﾞ一覧!$A:$A,W70)=0)),0,1)</f>
        <v>1</v>
      </c>
      <c r="BW70" s="4"/>
      <c r="BX70" s="4"/>
      <c r="BY70" s="4"/>
      <c r="BZ70" s="4"/>
      <c r="CA70" s="4"/>
    </row>
    <row r="71" spans="1:79" ht="17.25" customHeight="1">
      <c r="A71" s="51" t="s">
        <v>62</v>
      </c>
      <c r="B71" s="51"/>
      <c r="C71" s="51"/>
      <c r="D71" s="51"/>
      <c r="E71" s="147"/>
      <c r="F71" s="147"/>
      <c r="G71" s="147"/>
      <c r="H71" s="147"/>
      <c r="I71" s="147"/>
      <c r="J71" s="147"/>
      <c r="K71" s="147"/>
      <c r="L71" s="147"/>
      <c r="M71" s="147"/>
      <c r="N71" s="147"/>
      <c r="O71" s="147"/>
      <c r="P71" s="147"/>
      <c r="Q71" s="147"/>
      <c r="R71" s="147"/>
      <c r="S71" s="147"/>
      <c r="T71" s="147"/>
      <c r="U71" s="147"/>
      <c r="V71" s="147"/>
      <c r="W71" s="147"/>
      <c r="X71" s="147"/>
      <c r="Y71" s="140"/>
      <c r="Z71" s="141"/>
      <c r="AA71" s="141"/>
      <c r="AB71" s="141"/>
      <c r="AC71" s="141"/>
      <c r="AD71" s="141"/>
      <c r="AE71" s="141"/>
      <c r="AF71" s="142"/>
      <c r="BB71" s="1" t="s">
        <v>912</v>
      </c>
      <c r="BI71" s="4" t="s">
        <v>25</v>
      </c>
      <c r="BM71" s="4">
        <f>IF(OR(AND(E70&lt;&gt;"",E71=""),MOD(E71,0.5)&lt;&gt;0),0,1)</f>
        <v>1</v>
      </c>
      <c r="BN71" s="4">
        <f>IF(OR(AND(G70&lt;&gt;"",G71=""),MOD(G71,0.5)&lt;&gt;0),0,1)</f>
        <v>1</v>
      </c>
      <c r="BO71" s="4">
        <f>IF(OR(AND(I70&lt;&gt;"",I71=""),MOD(I71,0.5)&lt;&gt;0),0,1)</f>
        <v>1</v>
      </c>
      <c r="BP71" s="4">
        <f>IF(OR(AND(K70&lt;&gt;"",K71=""),MOD(K71,0.5)&lt;&gt;0),0,1)</f>
        <v>1</v>
      </c>
      <c r="BQ71" s="4">
        <f>IF(OR(AND(M70&lt;&gt;"",M71=""),MOD(M71,0.5)&lt;&gt;0),0,1)</f>
        <v>1</v>
      </c>
      <c r="BR71" s="4">
        <f>IF(OR(AND(O70&lt;&gt;"",O71=""),MOD(O71,0.5)&lt;&gt;0),0,1)</f>
        <v>1</v>
      </c>
      <c r="BS71" s="4">
        <f>IF(OR(AND(Q70&lt;&gt;"",Q71=""),MOD(Q71,0.5)&lt;&gt;0),0,1)</f>
        <v>1</v>
      </c>
      <c r="BT71" s="4">
        <f>IF(OR(AND(S70&lt;&gt;"",S71=""),MOD(S71,0.5)&lt;&gt;0),0,1)</f>
        <v>1</v>
      </c>
      <c r="BU71" s="4">
        <f>IF(OR(AND(U70&lt;&gt;"",U71=""),MOD(U71,0.5)&lt;&gt;0),0,1)</f>
        <v>1</v>
      </c>
      <c r="BV71" s="4">
        <f>IF(OR(AND(W70&lt;&gt;"",W71=""),MOD(W71,0.5)&lt;&gt;0),0,1)</f>
        <v>1</v>
      </c>
      <c r="BW71" s="4"/>
      <c r="BX71" s="4"/>
      <c r="BY71" s="4"/>
      <c r="BZ71" s="4"/>
    </row>
    <row r="72" spans="1:79" ht="17.25" customHeight="1">
      <c r="A72" s="88" t="s">
        <v>66</v>
      </c>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row>
    <row r="73" spans="1:79" ht="17.25" customHeight="1">
      <c r="A73" s="133" t="s">
        <v>59</v>
      </c>
      <c r="B73" s="133"/>
      <c r="C73" s="133"/>
      <c r="D73" s="133"/>
      <c r="E73" s="89"/>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1"/>
      <c r="BI73" s="4" t="s">
        <v>25</v>
      </c>
      <c r="BM73" s="4">
        <f>IF(AND(E73="",OR(E74&lt;&gt;"",E75&lt;&gt;"",E76&lt;&gt;"",E77&lt;&gt;"",E78&lt;&gt;"",E79&lt;&gt;"",E80&lt;&gt;"",E81&lt;&gt;"",H81&lt;&gt;"",L81&lt;&gt;"",O81&lt;&gt;"",E82&lt;&gt;"",G82&lt;&gt;"",I82&lt;&gt;"",K82&lt;&gt;"",M82&lt;&gt;"",O82&lt;&gt;"",Q82&lt;&gt;"",S82&lt;&gt;"",U82&lt;&gt;"",W82&lt;&gt;"",Y82&lt;&gt;"",AA82&lt;&gt;"",AC82&lt;&gt;"",AE82&lt;&gt;"",E83&lt;&gt;"",G83&lt;&gt;"",I83&lt;&gt;"",K83&lt;&gt;"",M83&lt;&gt;"",O83&lt;&gt;"",Q83&lt;&gt;"",S83&lt;&gt;"",U83&lt;&gt;"",W83&lt;&gt;"",Y83&lt;&gt;"",AA83&lt;&gt;"",AC83&lt;&gt;"",AE83&lt;&gt;"")),0,1)</f>
        <v>1</v>
      </c>
    </row>
    <row r="74" spans="1:79" ht="17.25" customHeight="1">
      <c r="A74" s="133" t="s">
        <v>60</v>
      </c>
      <c r="B74" s="133"/>
      <c r="C74" s="133"/>
      <c r="D74" s="133"/>
      <c r="E74" s="89"/>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1"/>
    </row>
    <row r="75" spans="1:79" ht="17.25" customHeight="1">
      <c r="A75" s="99" t="s">
        <v>64</v>
      </c>
      <c r="B75" s="100"/>
      <c r="C75" s="100"/>
      <c r="D75" s="101"/>
      <c r="E75" s="52"/>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4"/>
    </row>
    <row r="76" spans="1:79" ht="17.25" customHeight="1">
      <c r="A76" s="102"/>
      <c r="B76" s="103"/>
      <c r="C76" s="103"/>
      <c r="D76" s="104"/>
      <c r="E76" s="55"/>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7"/>
      <c r="BB76" s="1" t="s">
        <v>913</v>
      </c>
    </row>
    <row r="77" spans="1:79" ht="17.25" customHeight="1">
      <c r="A77" s="102"/>
      <c r="B77" s="103"/>
      <c r="C77" s="103"/>
      <c r="D77" s="104"/>
      <c r="E77" s="55"/>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7"/>
    </row>
    <row r="78" spans="1:79" ht="17.25" customHeight="1">
      <c r="A78" s="102"/>
      <c r="B78" s="103"/>
      <c r="C78" s="103"/>
      <c r="D78" s="104"/>
      <c r="E78" s="55"/>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7"/>
    </row>
    <row r="79" spans="1:79" ht="17.25" customHeight="1">
      <c r="A79" s="105"/>
      <c r="B79" s="106"/>
      <c r="C79" s="106"/>
      <c r="D79" s="107"/>
      <c r="E79" s="58"/>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60"/>
    </row>
    <row r="80" spans="1:79" ht="17.25" customHeight="1">
      <c r="A80" s="133" t="s">
        <v>61</v>
      </c>
      <c r="B80" s="133"/>
      <c r="C80" s="133"/>
      <c r="D80" s="133"/>
      <c r="E80" s="89"/>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1"/>
    </row>
    <row r="81" spans="1:79" ht="17.25" customHeight="1">
      <c r="A81" s="133" t="s">
        <v>63</v>
      </c>
      <c r="B81" s="133"/>
      <c r="C81" s="133"/>
      <c r="D81" s="133"/>
      <c r="E81" s="144"/>
      <c r="F81" s="145"/>
      <c r="G81" s="20" t="s">
        <v>1</v>
      </c>
      <c r="H81" s="146"/>
      <c r="I81" s="146"/>
      <c r="J81" s="20" t="s">
        <v>2</v>
      </c>
      <c r="K81" s="20" t="s">
        <v>8</v>
      </c>
      <c r="L81" s="145"/>
      <c r="M81" s="145"/>
      <c r="N81" s="20" t="s">
        <v>1</v>
      </c>
      <c r="O81" s="146"/>
      <c r="P81" s="146"/>
      <c r="Q81" s="20" t="s">
        <v>2</v>
      </c>
      <c r="R81" s="21"/>
      <c r="S81" s="21"/>
      <c r="T81" s="21"/>
      <c r="U81" s="21"/>
      <c r="V81" s="21"/>
      <c r="W81" s="21"/>
      <c r="X81" s="21"/>
      <c r="Y81" s="21"/>
      <c r="Z81" s="21"/>
      <c r="AA81" s="21"/>
      <c r="AB81" s="21"/>
      <c r="AC81" s="21"/>
      <c r="AD81" s="21"/>
      <c r="AE81" s="21"/>
      <c r="AF81" s="22"/>
      <c r="AI81" s="1" t="s">
        <v>99</v>
      </c>
      <c r="AW81" s="1" t="s">
        <v>914</v>
      </c>
      <c r="BI81" s="4" t="s">
        <v>25</v>
      </c>
      <c r="BM81" s="4">
        <f>IF(AND(E73&lt;&gt;"",E81=""),0,1)</f>
        <v>1</v>
      </c>
      <c r="BN81" s="4">
        <f>IF(AND(E73&lt;&gt;"",OR(H81="",NOT(AND(H81&gt;=0,H81&lt;=59)))),0,1)</f>
        <v>1</v>
      </c>
      <c r="BO81" s="4">
        <f>IF(AND(E73&lt;&gt;"",L81=""),0,1)</f>
        <v>1</v>
      </c>
      <c r="BP81" s="4">
        <f>IF(AND(E73&lt;&gt;"",OR(O81="",NOT(AND(O81&gt;=0,O81&lt;=59)))),0,1)</f>
        <v>1</v>
      </c>
    </row>
    <row r="82" spans="1:79" ht="17.25" customHeight="1">
      <c r="A82" s="143" t="s">
        <v>102</v>
      </c>
      <c r="B82" s="143"/>
      <c r="C82" s="143"/>
      <c r="D82" s="143"/>
      <c r="E82" s="136"/>
      <c r="F82" s="136"/>
      <c r="G82" s="136"/>
      <c r="H82" s="136"/>
      <c r="I82" s="136"/>
      <c r="J82" s="136"/>
      <c r="K82" s="136"/>
      <c r="L82" s="136"/>
      <c r="M82" s="136"/>
      <c r="N82" s="136"/>
      <c r="O82" s="136"/>
      <c r="P82" s="136"/>
      <c r="Q82" s="136"/>
      <c r="R82" s="136"/>
      <c r="S82" s="136"/>
      <c r="T82" s="136"/>
      <c r="U82" s="136"/>
      <c r="V82" s="136"/>
      <c r="W82" s="136"/>
      <c r="X82" s="136"/>
      <c r="Y82" s="137"/>
      <c r="Z82" s="138"/>
      <c r="AA82" s="138"/>
      <c r="AB82" s="138"/>
      <c r="AC82" s="138"/>
      <c r="AD82" s="138"/>
      <c r="AE82" s="138"/>
      <c r="AF82" s="139"/>
      <c r="BI82" s="4" t="s">
        <v>25</v>
      </c>
      <c r="BM82" s="4">
        <f>IF(OR(AND(E83&lt;&gt;"",E82=""),AND(E82&lt;&gt;"",COUNTIF(ｶﾘｷｭﾗﾑｺｰﾄﾞ一覧!$A:$A,E82)=0)),0,1)</f>
        <v>1</v>
      </c>
      <c r="BN82" s="4">
        <f>IF(OR(AND(G83&lt;&gt;"",G82=""),AND(G82&lt;&gt;"",COUNTIF(ｶﾘｷｭﾗﾑｺｰﾄﾞ一覧!$A:$A,G82)=0)),0,1)</f>
        <v>1</v>
      </c>
      <c r="BO82" s="4">
        <f>IF(OR(AND(I83&lt;&gt;"",I82=""),AND(I82&lt;&gt;"",COUNTIF(ｶﾘｷｭﾗﾑｺｰﾄﾞ一覧!$A:$A,I82)=0)),0,1)</f>
        <v>1</v>
      </c>
      <c r="BP82" s="4">
        <f>IF(OR(AND(K83&lt;&gt;"",K82=""),AND(K82&lt;&gt;"",COUNTIF(ｶﾘｷｭﾗﾑｺｰﾄﾞ一覧!$A:$A,K82)=0)),0,1)</f>
        <v>1</v>
      </c>
      <c r="BQ82" s="4">
        <f>IF(OR(AND(M83&lt;&gt;"",M82=""),AND(M82&lt;&gt;"",COUNTIF(ｶﾘｷｭﾗﾑｺｰﾄﾞ一覧!$A:$A,M82)=0)),0,1)</f>
        <v>1</v>
      </c>
      <c r="BR82" s="4">
        <f>IF(OR(AND(O83&lt;&gt;"",O82=""),AND(O82&lt;&gt;"",COUNTIF(ｶﾘｷｭﾗﾑｺｰﾄﾞ一覧!$A:$A,O82)=0)),0,1)</f>
        <v>1</v>
      </c>
      <c r="BS82" s="4">
        <f>IF(OR(AND(Q83&lt;&gt;"",Q82=""),AND(Q82&lt;&gt;"",COUNTIF(ｶﾘｷｭﾗﾑｺｰﾄﾞ一覧!$A:$A,Q82)=0)),0,1)</f>
        <v>1</v>
      </c>
      <c r="BT82" s="4">
        <f>IF(OR(AND(S83&lt;&gt;"",S82=""),AND(S82&lt;&gt;"",COUNTIF(ｶﾘｷｭﾗﾑｺｰﾄﾞ一覧!$A:$A,S82)=0)),0,1)</f>
        <v>1</v>
      </c>
      <c r="BU82" s="4">
        <f>IF(OR(AND(U83&lt;&gt;"",U82=""),AND(U82&lt;&gt;"",COUNTIF(ｶﾘｷｭﾗﾑｺｰﾄﾞ一覧!$A:$A,U82)=0)),0,1)</f>
        <v>1</v>
      </c>
      <c r="BV82" s="4">
        <f>IF(OR(AND(W83&lt;&gt;"",W82=""),AND(W82&lt;&gt;"",COUNTIF(ｶﾘｷｭﾗﾑｺｰﾄﾞ一覧!$A:$A,W82)=0)),0,1)</f>
        <v>1</v>
      </c>
      <c r="BW82" s="4"/>
      <c r="BX82" s="4"/>
      <c r="BY82" s="4"/>
      <c r="BZ82" s="4"/>
      <c r="CA82" s="4"/>
    </row>
    <row r="83" spans="1:79" ht="17.25" customHeight="1">
      <c r="A83" s="51" t="s">
        <v>62</v>
      </c>
      <c r="B83" s="51"/>
      <c r="C83" s="51"/>
      <c r="D83" s="51"/>
      <c r="E83" s="147"/>
      <c r="F83" s="147"/>
      <c r="G83" s="147"/>
      <c r="H83" s="147"/>
      <c r="I83" s="147"/>
      <c r="J83" s="147"/>
      <c r="K83" s="147"/>
      <c r="L83" s="147"/>
      <c r="M83" s="147"/>
      <c r="N83" s="147"/>
      <c r="O83" s="147"/>
      <c r="P83" s="147"/>
      <c r="Q83" s="147"/>
      <c r="R83" s="147"/>
      <c r="S83" s="147"/>
      <c r="T83" s="147"/>
      <c r="U83" s="147"/>
      <c r="V83" s="147"/>
      <c r="W83" s="147"/>
      <c r="X83" s="147"/>
      <c r="Y83" s="140"/>
      <c r="Z83" s="141"/>
      <c r="AA83" s="141"/>
      <c r="AB83" s="141"/>
      <c r="AC83" s="141"/>
      <c r="AD83" s="141"/>
      <c r="AE83" s="141"/>
      <c r="AF83" s="142"/>
      <c r="AH83" s="29" t="s">
        <v>915</v>
      </c>
      <c r="BI83" s="4" t="s">
        <v>25</v>
      </c>
      <c r="BM83" s="4">
        <f>IF(OR(AND(E82&lt;&gt;"",E83=""),MOD(E83,0.5)&lt;&gt;0),0,1)</f>
        <v>1</v>
      </c>
      <c r="BN83" s="4">
        <f>IF(OR(AND(G82&lt;&gt;"",G83=""),MOD(G83,0.5)&lt;&gt;0),0,1)</f>
        <v>1</v>
      </c>
      <c r="BO83" s="4">
        <f>IF(OR(AND(I82&lt;&gt;"",I83=""),MOD(I83,0.5)&lt;&gt;0),0,1)</f>
        <v>1</v>
      </c>
      <c r="BP83" s="4">
        <f>IF(OR(AND(K82&lt;&gt;"",K83=""),MOD(K83,0.5)&lt;&gt;0),0,1)</f>
        <v>1</v>
      </c>
      <c r="BQ83" s="4">
        <f>IF(OR(AND(M82&lt;&gt;"",M83=""),MOD(M83,0.5)&lt;&gt;0),0,1)</f>
        <v>1</v>
      </c>
      <c r="BR83" s="4">
        <f>IF(OR(AND(O82&lt;&gt;"",O83=""),MOD(O83,0.5)&lt;&gt;0),0,1)</f>
        <v>1</v>
      </c>
      <c r="BS83" s="4">
        <f>IF(OR(AND(Q82&lt;&gt;"",Q83=""),MOD(Q83,0.5)&lt;&gt;0),0,1)</f>
        <v>1</v>
      </c>
      <c r="BT83" s="4">
        <f>IF(OR(AND(S82&lt;&gt;"",S83=""),MOD(S83,0.5)&lt;&gt;0),0,1)</f>
        <v>1</v>
      </c>
      <c r="BU83" s="4">
        <f>IF(OR(AND(U82&lt;&gt;"",U83=""),MOD(U83,0.5)&lt;&gt;0),0,1)</f>
        <v>1</v>
      </c>
      <c r="BV83" s="4">
        <f>IF(OR(AND(W82&lt;&gt;"",W83=""),MOD(W83,0.5)&lt;&gt;0),0,1)</f>
        <v>1</v>
      </c>
      <c r="BW83" s="4"/>
      <c r="BX83" s="4"/>
      <c r="BY83" s="4"/>
      <c r="BZ83" s="4"/>
    </row>
    <row r="84" spans="1:79" ht="17.25" customHeight="1">
      <c r="A84" s="88" t="s">
        <v>67</v>
      </c>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H84" s="29" t="s">
        <v>923</v>
      </c>
    </row>
    <row r="85" spans="1:79" ht="17.25" customHeight="1">
      <c r="A85" s="133" t="s">
        <v>59</v>
      </c>
      <c r="B85" s="133"/>
      <c r="C85" s="133"/>
      <c r="D85" s="133"/>
      <c r="E85" s="89"/>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1"/>
      <c r="AY85" s="1" t="s">
        <v>99</v>
      </c>
      <c r="BI85" s="4" t="s">
        <v>25</v>
      </c>
      <c r="BM85" s="4">
        <f>IF(AND(E85="",OR(E86&lt;&gt;"",E87&lt;&gt;"",E88&lt;&gt;"",E89&lt;&gt;"",E90&lt;&gt;"",E91&lt;&gt;"",E92&lt;&gt;"",E93&lt;&gt;"",H93&lt;&gt;"",L93&lt;&gt;"",O93&lt;&gt;"",E94&lt;&gt;"",G94&lt;&gt;"",I94&lt;&gt;"",K94&lt;&gt;"",M94&lt;&gt;"",O94&lt;&gt;"",Q94&lt;&gt;"",S94&lt;&gt;"",U94&lt;&gt;"",W94&lt;&gt;"",Y94&lt;&gt;"",AA94&lt;&gt;"",AC94&lt;&gt;"",AE94&lt;&gt;"",E95&lt;&gt;"",G95&lt;&gt;"",I95&lt;&gt;"",K95&lt;&gt;"",M95&lt;&gt;"",O95&lt;&gt;"",Q95&lt;&gt;"",S95&lt;&gt;"",U95&lt;&gt;"",W95&lt;&gt;"",Y95&lt;&gt;"",AA95&lt;&gt;"",AC95&lt;&gt;"",AE95&lt;&gt;"")),0,1)</f>
        <v>1</v>
      </c>
    </row>
    <row r="86" spans="1:79" ht="17.25" customHeight="1">
      <c r="A86" s="133" t="s">
        <v>60</v>
      </c>
      <c r="B86" s="133"/>
      <c r="C86" s="133"/>
      <c r="D86" s="133"/>
      <c r="E86" s="89"/>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1"/>
    </row>
    <row r="87" spans="1:79" ht="17.25" customHeight="1">
      <c r="A87" s="99" t="s">
        <v>64</v>
      </c>
      <c r="B87" s="100"/>
      <c r="C87" s="100"/>
      <c r="D87" s="101"/>
      <c r="E87" s="52"/>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4"/>
      <c r="AY87" s="1" t="s">
        <v>924</v>
      </c>
    </row>
    <row r="88" spans="1:79" ht="17.25" customHeight="1">
      <c r="A88" s="102"/>
      <c r="B88" s="103"/>
      <c r="C88" s="103"/>
      <c r="D88" s="104"/>
      <c r="E88" s="55"/>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7"/>
      <c r="AY88" s="1" t="s">
        <v>925</v>
      </c>
    </row>
    <row r="89" spans="1:79" ht="17.25" customHeight="1">
      <c r="A89" s="102"/>
      <c r="B89" s="103"/>
      <c r="C89" s="103"/>
      <c r="D89" s="104"/>
      <c r="E89" s="55"/>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7"/>
    </row>
    <row r="90" spans="1:79" ht="17.25" customHeight="1">
      <c r="A90" s="102"/>
      <c r="B90" s="103"/>
      <c r="C90" s="103"/>
      <c r="D90" s="104"/>
      <c r="E90" s="55"/>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7"/>
      <c r="AY90" s="1" t="s">
        <v>927</v>
      </c>
    </row>
    <row r="91" spans="1:79" ht="17.25" customHeight="1">
      <c r="A91" s="105"/>
      <c r="B91" s="106"/>
      <c r="C91" s="106"/>
      <c r="D91" s="107"/>
      <c r="E91" s="58"/>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60"/>
      <c r="AY91" s="1" t="s">
        <v>926</v>
      </c>
    </row>
    <row r="92" spans="1:79" ht="17.25" customHeight="1">
      <c r="A92" s="133" t="s">
        <v>61</v>
      </c>
      <c r="B92" s="133"/>
      <c r="C92" s="133"/>
      <c r="D92" s="133"/>
      <c r="E92" s="89"/>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1"/>
    </row>
    <row r="93" spans="1:79" ht="17.25" customHeight="1">
      <c r="A93" s="133" t="s">
        <v>63</v>
      </c>
      <c r="B93" s="133"/>
      <c r="C93" s="133"/>
      <c r="D93" s="133"/>
      <c r="E93" s="144"/>
      <c r="F93" s="145"/>
      <c r="G93" s="20" t="s">
        <v>1</v>
      </c>
      <c r="H93" s="146"/>
      <c r="I93" s="146"/>
      <c r="J93" s="20" t="s">
        <v>2</v>
      </c>
      <c r="K93" s="20" t="s">
        <v>8</v>
      </c>
      <c r="L93" s="145"/>
      <c r="M93" s="145"/>
      <c r="N93" s="20" t="s">
        <v>1</v>
      </c>
      <c r="O93" s="146"/>
      <c r="P93" s="146"/>
      <c r="Q93" s="20" t="s">
        <v>2</v>
      </c>
      <c r="R93" s="21"/>
      <c r="S93" s="21"/>
      <c r="T93" s="21"/>
      <c r="U93" s="21"/>
      <c r="V93" s="21"/>
      <c r="W93" s="21"/>
      <c r="X93" s="21"/>
      <c r="Y93" s="21"/>
      <c r="Z93" s="21"/>
      <c r="AA93" s="21"/>
      <c r="AB93" s="21"/>
      <c r="AC93" s="21"/>
      <c r="AD93" s="21"/>
      <c r="AE93" s="21"/>
      <c r="AF93" s="22"/>
      <c r="AJ93" s="1" t="s">
        <v>928</v>
      </c>
      <c r="BI93" s="4" t="s">
        <v>25</v>
      </c>
      <c r="BM93" s="4">
        <f>IF(AND(E85&lt;&gt;"",E93=""),0,1)</f>
        <v>1</v>
      </c>
      <c r="BN93" s="4">
        <f>IF(AND(E85&lt;&gt;"",OR(H93="",NOT(AND(H93&gt;=0,H93&lt;=59)))),0,1)</f>
        <v>1</v>
      </c>
      <c r="BO93" s="4">
        <f>IF(AND(E85&lt;&gt;"",L93=""),0,1)</f>
        <v>1</v>
      </c>
      <c r="BP93" s="4">
        <f>IF(AND(E85&lt;&gt;"",OR(O93="",NOT(AND(O93&gt;=0,O93&lt;=59)))),0,1)</f>
        <v>1</v>
      </c>
    </row>
    <row r="94" spans="1:79" ht="17.25" customHeight="1">
      <c r="A94" s="143" t="s">
        <v>102</v>
      </c>
      <c r="B94" s="143"/>
      <c r="C94" s="143"/>
      <c r="D94" s="143"/>
      <c r="E94" s="136"/>
      <c r="F94" s="136"/>
      <c r="G94" s="136"/>
      <c r="H94" s="136"/>
      <c r="I94" s="136"/>
      <c r="J94" s="136"/>
      <c r="K94" s="136"/>
      <c r="L94" s="136"/>
      <c r="M94" s="136"/>
      <c r="N94" s="136"/>
      <c r="O94" s="136"/>
      <c r="P94" s="136"/>
      <c r="Q94" s="136"/>
      <c r="R94" s="136"/>
      <c r="S94" s="136"/>
      <c r="T94" s="136"/>
      <c r="U94" s="136"/>
      <c r="V94" s="136"/>
      <c r="W94" s="136"/>
      <c r="X94" s="136"/>
      <c r="Y94" s="137"/>
      <c r="Z94" s="138"/>
      <c r="AA94" s="138"/>
      <c r="AB94" s="138"/>
      <c r="AC94" s="138"/>
      <c r="AD94" s="138"/>
      <c r="AE94" s="138"/>
      <c r="AF94" s="139"/>
      <c r="BI94" s="4" t="s">
        <v>25</v>
      </c>
      <c r="BM94" s="4">
        <f>IF(OR(AND(E95&lt;&gt;"",E94=""),AND(E94&lt;&gt;"",COUNTIF(ｶﾘｷｭﾗﾑｺｰﾄﾞ一覧!$A:$A,E94)=0)),0,1)</f>
        <v>1</v>
      </c>
      <c r="BN94" s="4">
        <f>IF(OR(AND(G95&lt;&gt;"",G94=""),AND(G94&lt;&gt;"",COUNTIF(ｶﾘｷｭﾗﾑｺｰﾄﾞ一覧!$A:$A,G94)=0)),0,1)</f>
        <v>1</v>
      </c>
      <c r="BO94" s="4">
        <f>IF(OR(AND(I95&lt;&gt;"",I94=""),AND(I94&lt;&gt;"",COUNTIF(ｶﾘｷｭﾗﾑｺｰﾄﾞ一覧!$A:$A,I94)=0)),0,1)</f>
        <v>1</v>
      </c>
      <c r="BP94" s="4">
        <f>IF(OR(AND(K95&lt;&gt;"",K94=""),AND(K94&lt;&gt;"",COUNTIF(ｶﾘｷｭﾗﾑｺｰﾄﾞ一覧!$A:$A,K94)=0)),0,1)</f>
        <v>1</v>
      </c>
      <c r="BQ94" s="4">
        <f>IF(OR(AND(M95&lt;&gt;"",M94=""),AND(M94&lt;&gt;"",COUNTIF(ｶﾘｷｭﾗﾑｺｰﾄﾞ一覧!$A:$A,M94)=0)),0,1)</f>
        <v>1</v>
      </c>
      <c r="BR94" s="4">
        <f>IF(OR(AND(O95&lt;&gt;"",O94=""),AND(O94&lt;&gt;"",COUNTIF(ｶﾘｷｭﾗﾑｺｰﾄﾞ一覧!$A:$A,O94)=0)),0,1)</f>
        <v>1</v>
      </c>
      <c r="BS94" s="4">
        <f>IF(OR(AND(Q95&lt;&gt;"",Q94=""),AND(Q94&lt;&gt;"",COUNTIF(ｶﾘｷｭﾗﾑｺｰﾄﾞ一覧!$A:$A,Q94)=0)),0,1)</f>
        <v>1</v>
      </c>
      <c r="BT94" s="4">
        <f>IF(OR(AND(S95&lt;&gt;"",S94=""),AND(S94&lt;&gt;"",COUNTIF(ｶﾘｷｭﾗﾑｺｰﾄﾞ一覧!$A:$A,S94)=0)),0,1)</f>
        <v>1</v>
      </c>
      <c r="BU94" s="4">
        <f>IF(OR(AND(U95&lt;&gt;"",U94=""),AND(U94&lt;&gt;"",COUNTIF(ｶﾘｷｭﾗﾑｺｰﾄﾞ一覧!$A:$A,U94)=0)),0,1)</f>
        <v>1</v>
      </c>
      <c r="BV94" s="4">
        <f>IF(OR(AND(W95&lt;&gt;"",W94=""),AND(W94&lt;&gt;"",COUNTIF(ｶﾘｷｭﾗﾑｺｰﾄﾞ一覧!$A:$A,W94)=0)),0,1)</f>
        <v>1</v>
      </c>
      <c r="BW94" s="4"/>
      <c r="BX94" s="4"/>
      <c r="BY94" s="4"/>
      <c r="BZ94" s="4"/>
      <c r="CA94" s="4"/>
    </row>
    <row r="95" spans="1:79" ht="17.25" customHeight="1">
      <c r="A95" s="51" t="s">
        <v>62</v>
      </c>
      <c r="B95" s="51"/>
      <c r="C95" s="51"/>
      <c r="D95" s="51"/>
      <c r="E95" s="147"/>
      <c r="F95" s="147"/>
      <c r="G95" s="147"/>
      <c r="H95" s="147"/>
      <c r="I95" s="147"/>
      <c r="J95" s="147"/>
      <c r="K95" s="147"/>
      <c r="L95" s="147"/>
      <c r="M95" s="147"/>
      <c r="N95" s="147"/>
      <c r="O95" s="147"/>
      <c r="P95" s="147"/>
      <c r="Q95" s="147"/>
      <c r="R95" s="147"/>
      <c r="S95" s="147"/>
      <c r="T95" s="147"/>
      <c r="U95" s="147"/>
      <c r="V95" s="147"/>
      <c r="W95" s="147"/>
      <c r="X95" s="147"/>
      <c r="Y95" s="140"/>
      <c r="Z95" s="141"/>
      <c r="AA95" s="141"/>
      <c r="AB95" s="141"/>
      <c r="AC95" s="141"/>
      <c r="AD95" s="141"/>
      <c r="AE95" s="141"/>
      <c r="AF95" s="142"/>
      <c r="AH95" s="29" t="s">
        <v>929</v>
      </c>
      <c r="BI95" s="4" t="s">
        <v>25</v>
      </c>
      <c r="BM95" s="4">
        <f>IF(OR(AND(E94&lt;&gt;"",E95=""),MOD(E95,0.5)&lt;&gt;0),0,1)</f>
        <v>1</v>
      </c>
      <c r="BN95" s="4">
        <f>IF(OR(AND(G94&lt;&gt;"",G95=""),MOD(G95,0.5)&lt;&gt;0),0,1)</f>
        <v>1</v>
      </c>
      <c r="BO95" s="4">
        <f>IF(OR(AND(I94&lt;&gt;"",I95=""),MOD(I95,0.5)&lt;&gt;0),0,1)</f>
        <v>1</v>
      </c>
      <c r="BP95" s="4">
        <f>IF(OR(AND(K94&lt;&gt;"",K95=""),MOD(K95,0.5)&lt;&gt;0),0,1)</f>
        <v>1</v>
      </c>
      <c r="BQ95" s="4">
        <f>IF(OR(AND(M94&lt;&gt;"",M95=""),MOD(M95,0.5)&lt;&gt;0),0,1)</f>
        <v>1</v>
      </c>
      <c r="BR95" s="4">
        <f>IF(OR(AND(O94&lt;&gt;"",O95=""),MOD(O95,0.5)&lt;&gt;0),0,1)</f>
        <v>1</v>
      </c>
      <c r="BS95" s="4">
        <f>IF(OR(AND(Q94&lt;&gt;"",Q95=""),MOD(Q95,0.5)&lt;&gt;0),0,1)</f>
        <v>1</v>
      </c>
      <c r="BT95" s="4">
        <f>IF(OR(AND(S94&lt;&gt;"",S95=""),MOD(S95,0.5)&lt;&gt;0),0,1)</f>
        <v>1</v>
      </c>
      <c r="BU95" s="4">
        <f>IF(OR(AND(U94&lt;&gt;"",U95=""),MOD(U95,0.5)&lt;&gt;0),0,1)</f>
        <v>1</v>
      </c>
      <c r="BV95" s="4">
        <f>IF(OR(AND(W94&lt;&gt;"",W95=""),MOD(W95,0.5)&lt;&gt;0),0,1)</f>
        <v>1</v>
      </c>
      <c r="BW95" s="4"/>
      <c r="BX95" s="4"/>
      <c r="BY95" s="4"/>
      <c r="BZ95" s="4"/>
    </row>
    <row r="96" spans="1:79" ht="17.25" customHeight="1">
      <c r="A96" s="88" t="s">
        <v>68</v>
      </c>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Z96" s="1" t="s">
        <v>912</v>
      </c>
    </row>
    <row r="97" spans="1:79" ht="17.25" customHeight="1">
      <c r="A97" s="133" t="s">
        <v>59</v>
      </c>
      <c r="B97" s="133"/>
      <c r="C97" s="133"/>
      <c r="D97" s="133"/>
      <c r="E97" s="89"/>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1"/>
      <c r="BI97" s="4" t="s">
        <v>25</v>
      </c>
      <c r="BM97" s="4">
        <f>IF(AND(E97="",OR(E98&lt;&gt;"",E99&lt;&gt;"",E100&lt;&gt;"",E101&lt;&gt;"",E102&lt;&gt;"",E103&lt;&gt;"",E104&lt;&gt;"",E105&lt;&gt;"",H105&lt;&gt;"",L105&lt;&gt;"",O105&lt;&gt;"",E106&lt;&gt;"",G106&lt;&gt;"",I106&lt;&gt;"",K106&lt;&gt;"",M106&lt;&gt;"",O106&lt;&gt;"",Q106&lt;&gt;"",S106&lt;&gt;"",U106&lt;&gt;"",W106&lt;&gt;"",Y106&lt;&gt;"",AA106&lt;&gt;"",AC106&lt;&gt;"",AE106&lt;&gt;"",E107&lt;&gt;"",G107&lt;&gt;"",I107&lt;&gt;"",K107&lt;&gt;"",M107&lt;&gt;"",O107&lt;&gt;"",Q107&lt;&gt;"",S107&lt;&gt;"",U107&lt;&gt;"",W107&lt;&gt;"",Y107&lt;&gt;"",AA107&lt;&gt;"",AC107&lt;&gt;"",AE107&lt;&gt;"")),0,1)</f>
        <v>1</v>
      </c>
    </row>
    <row r="98" spans="1:79" ht="17.25" customHeight="1">
      <c r="A98" s="133" t="s">
        <v>60</v>
      </c>
      <c r="B98" s="133"/>
      <c r="C98" s="133"/>
      <c r="D98" s="133"/>
      <c r="E98" s="89"/>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1"/>
    </row>
    <row r="99" spans="1:79" ht="17.25" customHeight="1">
      <c r="A99" s="99" t="s">
        <v>64</v>
      </c>
      <c r="B99" s="100"/>
      <c r="C99" s="100"/>
      <c r="D99" s="101"/>
      <c r="E99" s="52"/>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4"/>
    </row>
    <row r="100" spans="1:79" ht="17.25" customHeight="1">
      <c r="A100" s="102"/>
      <c r="B100" s="103"/>
      <c r="C100" s="103"/>
      <c r="D100" s="104"/>
      <c r="E100" s="55"/>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7"/>
      <c r="AZ100" s="1" t="s">
        <v>930</v>
      </c>
    </row>
    <row r="101" spans="1:79" ht="17.25" customHeight="1">
      <c r="A101" s="102"/>
      <c r="B101" s="103"/>
      <c r="C101" s="103"/>
      <c r="D101" s="104"/>
      <c r="E101" s="55"/>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7"/>
    </row>
    <row r="102" spans="1:79" ht="17.25" customHeight="1">
      <c r="A102" s="102"/>
      <c r="B102" s="103"/>
      <c r="C102" s="103"/>
      <c r="D102" s="104"/>
      <c r="E102" s="55"/>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7"/>
      <c r="AZ102" s="1" t="s">
        <v>99</v>
      </c>
    </row>
    <row r="103" spans="1:79" ht="17.25" customHeight="1">
      <c r="A103" s="105"/>
      <c r="B103" s="106"/>
      <c r="C103" s="106"/>
      <c r="D103" s="107"/>
      <c r="E103" s="58"/>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60"/>
      <c r="AZ103" s="1" t="s">
        <v>931</v>
      </c>
    </row>
    <row r="104" spans="1:79" ht="17.25" customHeight="1">
      <c r="A104" s="133" t="s">
        <v>61</v>
      </c>
      <c r="B104" s="133"/>
      <c r="C104" s="133"/>
      <c r="D104" s="133"/>
      <c r="E104" s="89"/>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1"/>
    </row>
    <row r="105" spans="1:79" ht="17.25" customHeight="1">
      <c r="A105" s="133" t="s">
        <v>63</v>
      </c>
      <c r="B105" s="133"/>
      <c r="C105" s="133"/>
      <c r="D105" s="133"/>
      <c r="E105" s="144"/>
      <c r="F105" s="145"/>
      <c r="G105" s="20" t="s">
        <v>1</v>
      </c>
      <c r="H105" s="146"/>
      <c r="I105" s="146"/>
      <c r="J105" s="20" t="s">
        <v>2</v>
      </c>
      <c r="K105" s="20" t="s">
        <v>8</v>
      </c>
      <c r="L105" s="145"/>
      <c r="M105" s="145"/>
      <c r="N105" s="20" t="s">
        <v>1</v>
      </c>
      <c r="O105" s="146"/>
      <c r="P105" s="146"/>
      <c r="Q105" s="20" t="s">
        <v>2</v>
      </c>
      <c r="R105" s="21"/>
      <c r="S105" s="21"/>
      <c r="T105" s="21"/>
      <c r="U105" s="21"/>
      <c r="V105" s="21"/>
      <c r="W105" s="21"/>
      <c r="X105" s="21"/>
      <c r="Y105" s="21"/>
      <c r="Z105" s="21"/>
      <c r="AA105" s="21"/>
      <c r="AB105" s="21"/>
      <c r="AC105" s="21"/>
      <c r="AD105" s="21"/>
      <c r="AE105" s="21"/>
      <c r="AF105" s="22"/>
      <c r="BI105" s="4" t="s">
        <v>25</v>
      </c>
      <c r="BM105" s="4">
        <f>IF(AND(E97&lt;&gt;"",E105=""),0,1)</f>
        <v>1</v>
      </c>
      <c r="BN105" s="4">
        <f>IF(AND(E97&lt;&gt;"",OR(H105="",NOT(AND(H105&gt;=0,H105&lt;=59)))),0,1)</f>
        <v>1</v>
      </c>
      <c r="BO105" s="4">
        <f>IF(AND(E97&lt;&gt;"",L105=""),0,1)</f>
        <v>1</v>
      </c>
      <c r="BP105" s="4">
        <f>IF(AND(E97&lt;&gt;"",OR(O105="",NOT(AND(O105&gt;=0,O105&lt;=59)))),0,1)</f>
        <v>1</v>
      </c>
    </row>
    <row r="106" spans="1:79" ht="17.25" customHeight="1">
      <c r="A106" s="143" t="s">
        <v>102</v>
      </c>
      <c r="B106" s="143"/>
      <c r="C106" s="143"/>
      <c r="D106" s="143"/>
      <c r="E106" s="136"/>
      <c r="F106" s="136"/>
      <c r="G106" s="136"/>
      <c r="H106" s="136"/>
      <c r="I106" s="136"/>
      <c r="J106" s="136"/>
      <c r="K106" s="136"/>
      <c r="L106" s="136"/>
      <c r="M106" s="136"/>
      <c r="N106" s="136"/>
      <c r="O106" s="136"/>
      <c r="P106" s="136"/>
      <c r="Q106" s="136"/>
      <c r="R106" s="136"/>
      <c r="S106" s="136"/>
      <c r="T106" s="136"/>
      <c r="U106" s="136"/>
      <c r="V106" s="136"/>
      <c r="W106" s="136"/>
      <c r="X106" s="136"/>
      <c r="Y106" s="137"/>
      <c r="Z106" s="138"/>
      <c r="AA106" s="138"/>
      <c r="AB106" s="138"/>
      <c r="AC106" s="138"/>
      <c r="AD106" s="138"/>
      <c r="AE106" s="138"/>
      <c r="AF106" s="139"/>
      <c r="BI106" s="4" t="s">
        <v>25</v>
      </c>
      <c r="BM106" s="4">
        <f>IF(OR(AND(E107&lt;&gt;"",E106=""),AND(E106&lt;&gt;"",COUNTIF(ｶﾘｷｭﾗﾑｺｰﾄﾞ一覧!$A:$A,E106)=0)),0,1)</f>
        <v>1</v>
      </c>
      <c r="BN106" s="4">
        <f>IF(OR(AND(G107&lt;&gt;"",G106=""),AND(G106&lt;&gt;"",COUNTIF(ｶﾘｷｭﾗﾑｺｰﾄﾞ一覧!$A:$A,G106)=0)),0,1)</f>
        <v>1</v>
      </c>
      <c r="BO106" s="4">
        <f>IF(OR(AND(I107&lt;&gt;"",I106=""),AND(I106&lt;&gt;"",COUNTIF(ｶﾘｷｭﾗﾑｺｰﾄﾞ一覧!$A:$A,I106)=0)),0,1)</f>
        <v>1</v>
      </c>
      <c r="BP106" s="4">
        <f>IF(OR(AND(K107&lt;&gt;"",K106=""),AND(K106&lt;&gt;"",COUNTIF(ｶﾘｷｭﾗﾑｺｰﾄﾞ一覧!$A:$A,K106)=0)),0,1)</f>
        <v>1</v>
      </c>
      <c r="BQ106" s="4">
        <f>IF(OR(AND(M107&lt;&gt;"",M106=""),AND(M106&lt;&gt;"",COUNTIF(ｶﾘｷｭﾗﾑｺｰﾄﾞ一覧!$A:$A,M106)=0)),0,1)</f>
        <v>1</v>
      </c>
      <c r="BR106" s="4">
        <f>IF(OR(AND(O107&lt;&gt;"",O106=""),AND(O106&lt;&gt;"",COUNTIF(ｶﾘｷｭﾗﾑｺｰﾄﾞ一覧!$A:$A,O106)=0)),0,1)</f>
        <v>1</v>
      </c>
      <c r="BS106" s="4">
        <f>IF(OR(AND(Q107&lt;&gt;"",Q106=""),AND(Q106&lt;&gt;"",COUNTIF(ｶﾘｷｭﾗﾑｺｰﾄﾞ一覧!$A:$A,Q106)=0)),0,1)</f>
        <v>1</v>
      </c>
      <c r="BT106" s="4">
        <f>IF(OR(AND(S107&lt;&gt;"",S106=""),AND(S106&lt;&gt;"",COUNTIF(ｶﾘｷｭﾗﾑｺｰﾄﾞ一覧!$A:$A,S106)=0)),0,1)</f>
        <v>1</v>
      </c>
      <c r="BU106" s="4">
        <f>IF(OR(AND(U107&lt;&gt;"",U106=""),AND(U106&lt;&gt;"",COUNTIF(ｶﾘｷｭﾗﾑｺｰﾄﾞ一覧!$A:$A,U106)=0)),0,1)</f>
        <v>1</v>
      </c>
      <c r="BV106" s="4">
        <f>IF(OR(AND(W107&lt;&gt;"",W106=""),AND(W106&lt;&gt;"",COUNTIF(ｶﾘｷｭﾗﾑｺｰﾄﾞ一覧!$A:$A,W106)=0)),0,1)</f>
        <v>1</v>
      </c>
      <c r="BW106" s="4"/>
      <c r="BX106" s="4"/>
      <c r="BY106" s="4"/>
      <c r="BZ106" s="4"/>
      <c r="CA106" s="4"/>
    </row>
    <row r="107" spans="1:79" ht="17.25" customHeight="1">
      <c r="A107" s="51" t="s">
        <v>62</v>
      </c>
      <c r="B107" s="51"/>
      <c r="C107" s="51"/>
      <c r="D107" s="51"/>
      <c r="E107" s="147"/>
      <c r="F107" s="147"/>
      <c r="G107" s="147"/>
      <c r="H107" s="147"/>
      <c r="I107" s="147"/>
      <c r="J107" s="147"/>
      <c r="K107" s="147"/>
      <c r="L107" s="147"/>
      <c r="M107" s="147"/>
      <c r="N107" s="147"/>
      <c r="O107" s="147"/>
      <c r="P107" s="147"/>
      <c r="Q107" s="147"/>
      <c r="R107" s="147"/>
      <c r="S107" s="147"/>
      <c r="T107" s="147"/>
      <c r="U107" s="147"/>
      <c r="V107" s="147"/>
      <c r="W107" s="147"/>
      <c r="X107" s="147"/>
      <c r="Y107" s="140"/>
      <c r="Z107" s="141"/>
      <c r="AA107" s="141"/>
      <c r="AB107" s="141"/>
      <c r="AC107" s="141"/>
      <c r="AD107" s="141"/>
      <c r="AE107" s="141"/>
      <c r="AF107" s="142"/>
      <c r="BI107" s="4" t="s">
        <v>25</v>
      </c>
      <c r="BM107" s="4">
        <f>IF(OR(AND(E106&lt;&gt;"",E107=""),MOD(E107,0.5)&lt;&gt;0),0,1)</f>
        <v>1</v>
      </c>
      <c r="BN107" s="4">
        <f>IF(OR(AND(G106&lt;&gt;"",G107=""),MOD(G107,0.5)&lt;&gt;0),0,1)</f>
        <v>1</v>
      </c>
      <c r="BO107" s="4">
        <f>IF(OR(AND(I106&lt;&gt;"",I107=""),MOD(I107,0.5)&lt;&gt;0),0,1)</f>
        <v>1</v>
      </c>
      <c r="BP107" s="4">
        <f>IF(OR(AND(K106&lt;&gt;"",K107=""),MOD(K107,0.5)&lt;&gt;0),0,1)</f>
        <v>1</v>
      </c>
      <c r="BQ107" s="4">
        <f>IF(OR(AND(M106&lt;&gt;"",M107=""),MOD(M107,0.5)&lt;&gt;0),0,1)</f>
        <v>1</v>
      </c>
      <c r="BR107" s="4">
        <f>IF(OR(AND(O106&lt;&gt;"",O107=""),MOD(O107,0.5)&lt;&gt;0),0,1)</f>
        <v>1</v>
      </c>
      <c r="BS107" s="4">
        <f>IF(OR(AND(Q106&lt;&gt;"",Q107=""),MOD(Q107,0.5)&lt;&gt;0),0,1)</f>
        <v>1</v>
      </c>
      <c r="BT107" s="4">
        <f>IF(OR(AND(S106&lt;&gt;"",S107=""),MOD(S107,0.5)&lt;&gt;0),0,1)</f>
        <v>1</v>
      </c>
      <c r="BU107" s="4">
        <f>IF(OR(AND(U106&lt;&gt;"",U107=""),MOD(U107,0.5)&lt;&gt;0),0,1)</f>
        <v>1</v>
      </c>
      <c r="BV107" s="4">
        <f>IF(OR(AND(W106&lt;&gt;"",W107=""),MOD(W107,0.5)&lt;&gt;0),0,1)</f>
        <v>1</v>
      </c>
      <c r="BW107" s="4"/>
      <c r="BX107" s="4"/>
      <c r="BY107" s="4"/>
      <c r="BZ107" s="4"/>
    </row>
    <row r="108" spans="1:79" ht="17.25" customHeight="1">
      <c r="A108" s="88" t="s">
        <v>69</v>
      </c>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J108" s="1" t="s">
        <v>928</v>
      </c>
    </row>
    <row r="109" spans="1:79" ht="17.25" customHeight="1">
      <c r="A109" s="133" t="s">
        <v>59</v>
      </c>
      <c r="B109" s="133"/>
      <c r="C109" s="133"/>
      <c r="D109" s="133"/>
      <c r="E109" s="89"/>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1"/>
      <c r="AJ109" s="1" t="s">
        <v>932</v>
      </c>
      <c r="BI109" s="4" t="s">
        <v>25</v>
      </c>
      <c r="BM109" s="4">
        <f>IF(AND(E109="",OR(E110&lt;&gt;"",E111&lt;&gt;"",E112&lt;&gt;"",E113&lt;&gt;"",E114&lt;&gt;"",E115&lt;&gt;"",E116&lt;&gt;"",E117&lt;&gt;"",H117&lt;&gt;"",L117&lt;&gt;"",O117&lt;&gt;"",E118&lt;&gt;"",G118&lt;&gt;"",I118&lt;&gt;"",K118&lt;&gt;"",M118&lt;&gt;"",O118&lt;&gt;"",Q118&lt;&gt;"",S118&lt;&gt;"",U118&lt;&gt;"",W118&lt;&gt;"",Y118&lt;&gt;"",AA118&lt;&gt;"",AC118&lt;&gt;"",AE118&lt;&gt;"",E119&lt;&gt;"",G119&lt;&gt;"",I119&lt;&gt;"",K119&lt;&gt;"",M119&lt;&gt;"",O119&lt;&gt;"",Q119&lt;&gt;"",S119&lt;&gt;"",U119&lt;&gt;"",W119&lt;&gt;"",Y119&lt;&gt;"",AA119&lt;&gt;"",AC119&lt;&gt;"",AE119&lt;&gt;"")),0,1)</f>
        <v>1</v>
      </c>
    </row>
    <row r="110" spans="1:79" ht="17.25" customHeight="1">
      <c r="A110" s="133" t="s">
        <v>60</v>
      </c>
      <c r="B110" s="133"/>
      <c r="C110" s="133"/>
      <c r="D110" s="133"/>
      <c r="E110" s="89"/>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1"/>
    </row>
    <row r="111" spans="1:79" ht="17.25" customHeight="1">
      <c r="A111" s="99" t="s">
        <v>64</v>
      </c>
      <c r="B111" s="100"/>
      <c r="C111" s="100"/>
      <c r="D111" s="101"/>
      <c r="E111" s="52"/>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4"/>
    </row>
    <row r="112" spans="1:79" ht="17.25" customHeight="1">
      <c r="A112" s="102"/>
      <c r="B112" s="103"/>
      <c r="C112" s="103"/>
      <c r="D112" s="104"/>
      <c r="E112" s="55"/>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7"/>
    </row>
    <row r="113" spans="1:79" ht="17.25" customHeight="1">
      <c r="A113" s="102"/>
      <c r="B113" s="103"/>
      <c r="C113" s="103"/>
      <c r="D113" s="104"/>
      <c r="E113" s="55"/>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7"/>
    </row>
    <row r="114" spans="1:79" ht="17.25" customHeight="1">
      <c r="A114" s="102"/>
      <c r="B114" s="103"/>
      <c r="C114" s="103"/>
      <c r="D114" s="104"/>
      <c r="E114" s="55"/>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7"/>
    </row>
    <row r="115" spans="1:79" ht="17.25" customHeight="1">
      <c r="A115" s="105"/>
      <c r="B115" s="106"/>
      <c r="C115" s="106"/>
      <c r="D115" s="107"/>
      <c r="E115" s="58"/>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60"/>
    </row>
    <row r="116" spans="1:79" ht="17.25" customHeight="1">
      <c r="A116" s="133" t="s">
        <v>61</v>
      </c>
      <c r="B116" s="133"/>
      <c r="C116" s="133"/>
      <c r="D116" s="133"/>
      <c r="E116" s="89"/>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1"/>
    </row>
    <row r="117" spans="1:79" ht="17.25" customHeight="1">
      <c r="A117" s="133" t="s">
        <v>63</v>
      </c>
      <c r="B117" s="133"/>
      <c r="C117" s="133"/>
      <c r="D117" s="133"/>
      <c r="E117" s="144"/>
      <c r="F117" s="145"/>
      <c r="G117" s="20" t="s">
        <v>1</v>
      </c>
      <c r="H117" s="146"/>
      <c r="I117" s="146"/>
      <c r="J117" s="20" t="s">
        <v>2</v>
      </c>
      <c r="K117" s="20" t="s">
        <v>8</v>
      </c>
      <c r="L117" s="145"/>
      <c r="M117" s="145"/>
      <c r="N117" s="20" t="s">
        <v>1</v>
      </c>
      <c r="O117" s="146"/>
      <c r="P117" s="146"/>
      <c r="Q117" s="20" t="s">
        <v>2</v>
      </c>
      <c r="R117" s="21"/>
      <c r="S117" s="21"/>
      <c r="T117" s="21"/>
      <c r="U117" s="21"/>
      <c r="V117" s="21"/>
      <c r="W117" s="21"/>
      <c r="X117" s="21"/>
      <c r="Y117" s="21"/>
      <c r="Z117" s="21"/>
      <c r="AA117" s="21"/>
      <c r="AB117" s="21"/>
      <c r="AC117" s="21"/>
      <c r="AD117" s="21"/>
      <c r="AE117" s="21"/>
      <c r="AF117" s="22"/>
      <c r="BI117" s="4" t="s">
        <v>25</v>
      </c>
      <c r="BM117" s="4">
        <f>IF(AND(E109&lt;&gt;"",E117=""),0,1)</f>
        <v>1</v>
      </c>
      <c r="BN117" s="4">
        <f>IF(AND(E109&lt;&gt;"",OR(H117="",NOT(AND(H117&gt;=0,H117&lt;=59)))),0,1)</f>
        <v>1</v>
      </c>
      <c r="BO117" s="4">
        <f>IF(AND(E109&lt;&gt;"",L117=""),0,1)</f>
        <v>1</v>
      </c>
      <c r="BP117" s="4">
        <f>IF(AND(E109&lt;&gt;"",OR(O117="",NOT(AND(O117&gt;=0,O117&lt;=59)))),0,1)</f>
        <v>1</v>
      </c>
    </row>
    <row r="118" spans="1:79" ht="17.25" customHeight="1">
      <c r="A118" s="143" t="s">
        <v>102</v>
      </c>
      <c r="B118" s="143"/>
      <c r="C118" s="143"/>
      <c r="D118" s="143"/>
      <c r="E118" s="136"/>
      <c r="F118" s="136"/>
      <c r="G118" s="136"/>
      <c r="H118" s="136"/>
      <c r="I118" s="136"/>
      <c r="J118" s="136"/>
      <c r="K118" s="136"/>
      <c r="L118" s="136"/>
      <c r="M118" s="136"/>
      <c r="N118" s="136"/>
      <c r="O118" s="136"/>
      <c r="P118" s="136"/>
      <c r="Q118" s="136"/>
      <c r="R118" s="136"/>
      <c r="S118" s="136"/>
      <c r="T118" s="136"/>
      <c r="U118" s="136"/>
      <c r="V118" s="136"/>
      <c r="W118" s="136"/>
      <c r="X118" s="136"/>
      <c r="Y118" s="137"/>
      <c r="Z118" s="138"/>
      <c r="AA118" s="138"/>
      <c r="AB118" s="138"/>
      <c r="AC118" s="138"/>
      <c r="AD118" s="138"/>
      <c r="AE118" s="138"/>
      <c r="AF118" s="139"/>
      <c r="BI118" s="4" t="s">
        <v>25</v>
      </c>
      <c r="BM118" s="4">
        <f>IF(OR(AND(E119&lt;&gt;"",E118=""),AND(E118&lt;&gt;"",COUNTIF(ｶﾘｷｭﾗﾑｺｰﾄﾞ一覧!$A:$A,E118)=0)),0,1)</f>
        <v>1</v>
      </c>
      <c r="BN118" s="4">
        <f>IF(OR(AND(G119&lt;&gt;"",G118=""),AND(G118&lt;&gt;"",COUNTIF(ｶﾘｷｭﾗﾑｺｰﾄﾞ一覧!$A:$A,G118)=0)),0,1)</f>
        <v>1</v>
      </c>
      <c r="BO118" s="4">
        <f>IF(OR(AND(I119&lt;&gt;"",I118=""),AND(I118&lt;&gt;"",COUNTIF(ｶﾘｷｭﾗﾑｺｰﾄﾞ一覧!$A:$A,I118)=0)),0,1)</f>
        <v>1</v>
      </c>
      <c r="BP118" s="4">
        <f>IF(OR(AND(K119&lt;&gt;"",K118=""),AND(K118&lt;&gt;"",COUNTIF(ｶﾘｷｭﾗﾑｺｰﾄﾞ一覧!$A:$A,K118)=0)),0,1)</f>
        <v>1</v>
      </c>
      <c r="BQ118" s="4">
        <f>IF(OR(AND(M119&lt;&gt;"",M118=""),AND(M118&lt;&gt;"",COUNTIF(ｶﾘｷｭﾗﾑｺｰﾄﾞ一覧!$A:$A,M118)=0)),0,1)</f>
        <v>1</v>
      </c>
      <c r="BR118" s="4">
        <f>IF(OR(AND(O119&lt;&gt;"",O118=""),AND(O118&lt;&gt;"",COUNTIF(ｶﾘｷｭﾗﾑｺｰﾄﾞ一覧!$A:$A,O118)=0)),0,1)</f>
        <v>1</v>
      </c>
      <c r="BS118" s="4">
        <f>IF(OR(AND(Q119&lt;&gt;"",Q118=""),AND(Q118&lt;&gt;"",COUNTIF(ｶﾘｷｭﾗﾑｺｰﾄﾞ一覧!$A:$A,Q118)=0)),0,1)</f>
        <v>1</v>
      </c>
      <c r="BT118" s="4">
        <f>IF(OR(AND(S119&lt;&gt;"",S118=""),AND(S118&lt;&gt;"",COUNTIF(ｶﾘｷｭﾗﾑｺｰﾄﾞ一覧!$A:$A,S118)=0)),0,1)</f>
        <v>1</v>
      </c>
      <c r="BU118" s="4">
        <f>IF(OR(AND(U119&lt;&gt;"",U118=""),AND(U118&lt;&gt;"",COUNTIF(ｶﾘｷｭﾗﾑｺｰﾄﾞ一覧!$A:$A,U118)=0)),0,1)</f>
        <v>1</v>
      </c>
      <c r="BV118" s="4">
        <f>IF(OR(AND(W119&lt;&gt;"",W118=""),AND(W118&lt;&gt;"",COUNTIF(ｶﾘｷｭﾗﾑｺｰﾄﾞ一覧!$A:$A,W118)=0)),0,1)</f>
        <v>1</v>
      </c>
      <c r="BW118" s="4"/>
      <c r="BX118" s="4"/>
      <c r="BY118" s="4"/>
      <c r="BZ118" s="4"/>
      <c r="CA118" s="4"/>
    </row>
    <row r="119" spans="1:79" ht="17.25" customHeight="1">
      <c r="A119" s="51" t="s">
        <v>62</v>
      </c>
      <c r="B119" s="51"/>
      <c r="C119" s="51"/>
      <c r="D119" s="51"/>
      <c r="E119" s="147"/>
      <c r="F119" s="147"/>
      <c r="G119" s="147"/>
      <c r="H119" s="147"/>
      <c r="I119" s="147"/>
      <c r="J119" s="147"/>
      <c r="K119" s="147"/>
      <c r="L119" s="147"/>
      <c r="M119" s="147"/>
      <c r="N119" s="147"/>
      <c r="O119" s="147"/>
      <c r="P119" s="147"/>
      <c r="Q119" s="147"/>
      <c r="R119" s="147"/>
      <c r="S119" s="147"/>
      <c r="T119" s="147"/>
      <c r="U119" s="147"/>
      <c r="V119" s="147"/>
      <c r="W119" s="147"/>
      <c r="X119" s="147"/>
      <c r="Y119" s="140"/>
      <c r="Z119" s="141"/>
      <c r="AA119" s="141"/>
      <c r="AB119" s="141"/>
      <c r="AC119" s="141"/>
      <c r="AD119" s="141"/>
      <c r="AE119" s="141"/>
      <c r="AF119" s="142"/>
      <c r="BI119" s="4" t="s">
        <v>25</v>
      </c>
      <c r="BM119" s="4">
        <f>IF(OR(AND(E118&lt;&gt;"",E119=""),MOD(E119,0.5)&lt;&gt;0),0,1)</f>
        <v>1</v>
      </c>
      <c r="BN119" s="4">
        <f>IF(OR(AND(G118&lt;&gt;"",G119=""),MOD(G119,0.5)&lt;&gt;0),0,1)</f>
        <v>1</v>
      </c>
      <c r="BO119" s="4">
        <f>IF(OR(AND(I118&lt;&gt;"",I119=""),MOD(I119,0.5)&lt;&gt;0),0,1)</f>
        <v>1</v>
      </c>
      <c r="BP119" s="4">
        <f>IF(OR(AND(K118&lt;&gt;"",K119=""),MOD(K119,0.5)&lt;&gt;0),0,1)</f>
        <v>1</v>
      </c>
      <c r="BQ119" s="4">
        <f>IF(OR(AND(M118&lt;&gt;"",M119=""),MOD(M119,0.5)&lt;&gt;0),0,1)</f>
        <v>1</v>
      </c>
      <c r="BR119" s="4">
        <f>IF(OR(AND(O118&lt;&gt;"",O119=""),MOD(O119,0.5)&lt;&gt;0),0,1)</f>
        <v>1</v>
      </c>
      <c r="BS119" s="4">
        <f>IF(OR(AND(Q118&lt;&gt;"",Q119=""),MOD(Q119,0.5)&lt;&gt;0),0,1)</f>
        <v>1</v>
      </c>
      <c r="BT119" s="4">
        <f>IF(OR(AND(S118&lt;&gt;"",S119=""),MOD(S119,0.5)&lt;&gt;0),0,1)</f>
        <v>1</v>
      </c>
      <c r="BU119" s="4">
        <f>IF(OR(AND(U118&lt;&gt;"",U119=""),MOD(U119,0.5)&lt;&gt;0),0,1)</f>
        <v>1</v>
      </c>
      <c r="BV119" s="4">
        <f>IF(OR(AND(W118&lt;&gt;"",W119=""),MOD(W119,0.5)&lt;&gt;0),0,1)</f>
        <v>1</v>
      </c>
      <c r="BW119" s="4"/>
      <c r="BX119" s="4"/>
      <c r="BY119" s="4"/>
      <c r="BZ119" s="4"/>
    </row>
    <row r="120" spans="1:79" ht="17.25" customHeight="1">
      <c r="A120" s="88" t="s">
        <v>70</v>
      </c>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row>
    <row r="121" spans="1:79" ht="17.25" customHeight="1">
      <c r="A121" s="133" t="s">
        <v>59</v>
      </c>
      <c r="B121" s="133"/>
      <c r="C121" s="133"/>
      <c r="D121" s="133"/>
      <c r="E121" s="89"/>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1"/>
      <c r="BI121" s="4" t="s">
        <v>25</v>
      </c>
      <c r="BM121" s="4">
        <f>IF(AND(E121="",OR(E122&lt;&gt;"",E123&lt;&gt;"",E124&lt;&gt;"",E125&lt;&gt;"",E126&lt;&gt;"",E127&lt;&gt;"",E128&lt;&gt;"",E129&lt;&gt;"",H129&lt;&gt;"",L129&lt;&gt;"",O129&lt;&gt;"",E130&lt;&gt;"",G130&lt;&gt;"",I130&lt;&gt;"",K130&lt;&gt;"",M130&lt;&gt;"",O130&lt;&gt;"",Q130&lt;&gt;"",S130&lt;&gt;"",U130&lt;&gt;"",W130&lt;&gt;"",Y130&lt;&gt;"",AA130&lt;&gt;"",AC130&lt;&gt;"",AE130&lt;&gt;"",E131&lt;&gt;"",G131&lt;&gt;"",I131&lt;&gt;"",K131&lt;&gt;"",M131&lt;&gt;"",O131&lt;&gt;"",Q131&lt;&gt;"",S131&lt;&gt;"",U131&lt;&gt;"",W131&lt;&gt;"",Y131&lt;&gt;"",AA131&lt;&gt;"",AC131&lt;&gt;"",AE131&lt;&gt;"")),0,1)</f>
        <v>1</v>
      </c>
    </row>
    <row r="122" spans="1:79" ht="17.25" customHeight="1">
      <c r="A122" s="133" t="s">
        <v>60</v>
      </c>
      <c r="B122" s="133"/>
      <c r="C122" s="133"/>
      <c r="D122" s="133"/>
      <c r="E122" s="89"/>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1"/>
    </row>
    <row r="123" spans="1:79" ht="17.25" customHeight="1">
      <c r="A123" s="99" t="s">
        <v>64</v>
      </c>
      <c r="B123" s="100"/>
      <c r="C123" s="100"/>
      <c r="D123" s="101"/>
      <c r="E123" s="52"/>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4"/>
    </row>
    <row r="124" spans="1:79" ht="17.25" customHeight="1">
      <c r="A124" s="102"/>
      <c r="B124" s="103"/>
      <c r="C124" s="103"/>
      <c r="D124" s="104"/>
      <c r="E124" s="55"/>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7"/>
    </row>
    <row r="125" spans="1:79" ht="17.25" customHeight="1">
      <c r="A125" s="102"/>
      <c r="B125" s="103"/>
      <c r="C125" s="103"/>
      <c r="D125" s="104"/>
      <c r="E125" s="55"/>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7"/>
    </row>
    <row r="126" spans="1:79" ht="17.25" customHeight="1">
      <c r="A126" s="102"/>
      <c r="B126" s="103"/>
      <c r="C126" s="103"/>
      <c r="D126" s="104"/>
      <c r="E126" s="55"/>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7"/>
    </row>
    <row r="127" spans="1:79" ht="17.25" customHeight="1">
      <c r="A127" s="105"/>
      <c r="B127" s="106"/>
      <c r="C127" s="106"/>
      <c r="D127" s="107"/>
      <c r="E127" s="58"/>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60"/>
    </row>
    <row r="128" spans="1:79" ht="17.25" customHeight="1">
      <c r="A128" s="133" t="s">
        <v>61</v>
      </c>
      <c r="B128" s="133"/>
      <c r="C128" s="133"/>
      <c r="D128" s="133"/>
      <c r="E128" s="89"/>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1"/>
    </row>
    <row r="129" spans="1:79" ht="17.25" customHeight="1">
      <c r="A129" s="133" t="s">
        <v>63</v>
      </c>
      <c r="B129" s="133"/>
      <c r="C129" s="133"/>
      <c r="D129" s="133"/>
      <c r="E129" s="144"/>
      <c r="F129" s="145"/>
      <c r="G129" s="20" t="s">
        <v>1</v>
      </c>
      <c r="H129" s="146"/>
      <c r="I129" s="146"/>
      <c r="J129" s="20" t="s">
        <v>2</v>
      </c>
      <c r="K129" s="20" t="s">
        <v>8</v>
      </c>
      <c r="L129" s="145"/>
      <c r="M129" s="145"/>
      <c r="N129" s="20" t="s">
        <v>1</v>
      </c>
      <c r="O129" s="146"/>
      <c r="P129" s="146"/>
      <c r="Q129" s="20" t="s">
        <v>2</v>
      </c>
      <c r="R129" s="21"/>
      <c r="S129" s="21"/>
      <c r="T129" s="21"/>
      <c r="U129" s="21"/>
      <c r="V129" s="21"/>
      <c r="W129" s="21"/>
      <c r="X129" s="21"/>
      <c r="Y129" s="21"/>
      <c r="Z129" s="21"/>
      <c r="AA129" s="21"/>
      <c r="AB129" s="21"/>
      <c r="AC129" s="21"/>
      <c r="AD129" s="21"/>
      <c r="AE129" s="21"/>
      <c r="AF129" s="22"/>
      <c r="BI129" s="4" t="s">
        <v>25</v>
      </c>
      <c r="BM129" s="4">
        <f>IF(AND(E121&lt;&gt;"",E129=""),0,1)</f>
        <v>1</v>
      </c>
      <c r="BN129" s="4">
        <f>IF(AND(E121&lt;&gt;"",OR(H129="",NOT(AND(H129&gt;=0,H129&lt;=59)))),0,1)</f>
        <v>1</v>
      </c>
      <c r="BO129" s="4">
        <f>IF(AND(E121&lt;&gt;"",L129=""),0,1)</f>
        <v>1</v>
      </c>
      <c r="BP129" s="4">
        <f>IF(AND(E121&lt;&gt;"",OR(O129="",NOT(AND(O129&gt;=0,O129&lt;=59)))),0,1)</f>
        <v>1</v>
      </c>
    </row>
    <row r="130" spans="1:79" ht="17.25" customHeight="1">
      <c r="A130" s="143" t="s">
        <v>102</v>
      </c>
      <c r="B130" s="143"/>
      <c r="C130" s="143"/>
      <c r="D130" s="143"/>
      <c r="E130" s="136"/>
      <c r="F130" s="136"/>
      <c r="G130" s="136"/>
      <c r="H130" s="136"/>
      <c r="I130" s="136"/>
      <c r="J130" s="136"/>
      <c r="K130" s="136"/>
      <c r="L130" s="136"/>
      <c r="M130" s="136"/>
      <c r="N130" s="136"/>
      <c r="O130" s="136"/>
      <c r="P130" s="136"/>
      <c r="Q130" s="136"/>
      <c r="R130" s="136"/>
      <c r="S130" s="136"/>
      <c r="T130" s="136"/>
      <c r="U130" s="136"/>
      <c r="V130" s="136"/>
      <c r="W130" s="136"/>
      <c r="X130" s="136"/>
      <c r="Y130" s="137"/>
      <c r="Z130" s="138"/>
      <c r="AA130" s="138"/>
      <c r="AB130" s="138"/>
      <c r="AC130" s="138"/>
      <c r="AD130" s="138"/>
      <c r="AE130" s="138"/>
      <c r="AF130" s="139"/>
      <c r="BI130" s="4" t="s">
        <v>25</v>
      </c>
      <c r="BM130" s="4">
        <f>IF(OR(AND(E131&lt;&gt;"",E130=""),AND(E130&lt;&gt;"",COUNTIF(ｶﾘｷｭﾗﾑｺｰﾄﾞ一覧!$A:$A,E130)=0)),0,1)</f>
        <v>1</v>
      </c>
      <c r="BN130" s="4">
        <f>IF(OR(AND(G131&lt;&gt;"",G130=""),AND(G130&lt;&gt;"",COUNTIF(ｶﾘｷｭﾗﾑｺｰﾄﾞ一覧!$A:$A,G130)=0)),0,1)</f>
        <v>1</v>
      </c>
      <c r="BO130" s="4">
        <f>IF(OR(AND(I131&lt;&gt;"",I130=""),AND(I130&lt;&gt;"",COUNTIF(ｶﾘｷｭﾗﾑｺｰﾄﾞ一覧!$A:$A,I130)=0)),0,1)</f>
        <v>1</v>
      </c>
      <c r="BP130" s="4">
        <f>IF(OR(AND(K131&lt;&gt;"",K130=""),AND(K130&lt;&gt;"",COUNTIF(ｶﾘｷｭﾗﾑｺｰﾄﾞ一覧!$A:$A,K130)=0)),0,1)</f>
        <v>1</v>
      </c>
      <c r="BQ130" s="4">
        <f>IF(OR(AND(M131&lt;&gt;"",M130=""),AND(M130&lt;&gt;"",COUNTIF(ｶﾘｷｭﾗﾑｺｰﾄﾞ一覧!$A:$A,M130)=0)),0,1)</f>
        <v>1</v>
      </c>
      <c r="BR130" s="4">
        <f>IF(OR(AND(O131&lt;&gt;"",O130=""),AND(O130&lt;&gt;"",COUNTIF(ｶﾘｷｭﾗﾑｺｰﾄﾞ一覧!$A:$A,O130)=0)),0,1)</f>
        <v>1</v>
      </c>
      <c r="BS130" s="4">
        <f>IF(OR(AND(Q131&lt;&gt;"",Q130=""),AND(Q130&lt;&gt;"",COUNTIF(ｶﾘｷｭﾗﾑｺｰﾄﾞ一覧!$A:$A,Q130)=0)),0,1)</f>
        <v>1</v>
      </c>
      <c r="BT130" s="4">
        <f>IF(OR(AND(S131&lt;&gt;"",S130=""),AND(S130&lt;&gt;"",COUNTIF(ｶﾘｷｭﾗﾑｺｰﾄﾞ一覧!$A:$A,S130)=0)),0,1)</f>
        <v>1</v>
      </c>
      <c r="BU130" s="4">
        <f>IF(OR(AND(U131&lt;&gt;"",U130=""),AND(U130&lt;&gt;"",COUNTIF(ｶﾘｷｭﾗﾑｺｰﾄﾞ一覧!$A:$A,U130)=0)),0,1)</f>
        <v>1</v>
      </c>
      <c r="BV130" s="4">
        <f>IF(OR(AND(W131&lt;&gt;"",W130=""),AND(W130&lt;&gt;"",COUNTIF(ｶﾘｷｭﾗﾑｺｰﾄﾞ一覧!$A:$A,W130)=0)),0,1)</f>
        <v>1</v>
      </c>
      <c r="BW130" s="4"/>
      <c r="BX130" s="4"/>
      <c r="BY130" s="4"/>
      <c r="BZ130" s="4"/>
      <c r="CA130" s="4"/>
    </row>
    <row r="131" spans="1:79" ht="17.25" customHeight="1">
      <c r="A131" s="51" t="s">
        <v>62</v>
      </c>
      <c r="B131" s="51"/>
      <c r="C131" s="51"/>
      <c r="D131" s="51"/>
      <c r="E131" s="147"/>
      <c r="F131" s="147"/>
      <c r="G131" s="147"/>
      <c r="H131" s="147"/>
      <c r="I131" s="147"/>
      <c r="J131" s="147"/>
      <c r="K131" s="147"/>
      <c r="L131" s="147"/>
      <c r="M131" s="147"/>
      <c r="N131" s="147"/>
      <c r="O131" s="147"/>
      <c r="P131" s="147"/>
      <c r="Q131" s="147"/>
      <c r="R131" s="147"/>
      <c r="S131" s="147"/>
      <c r="T131" s="147"/>
      <c r="U131" s="147"/>
      <c r="V131" s="147"/>
      <c r="W131" s="147"/>
      <c r="X131" s="147"/>
      <c r="Y131" s="140"/>
      <c r="Z131" s="141"/>
      <c r="AA131" s="141"/>
      <c r="AB131" s="141"/>
      <c r="AC131" s="141"/>
      <c r="AD131" s="141"/>
      <c r="AE131" s="141"/>
      <c r="AF131" s="142"/>
      <c r="BI131" s="4" t="s">
        <v>25</v>
      </c>
      <c r="BM131" s="4">
        <f>IF(OR(AND(E130&lt;&gt;"",E131=""),MOD(E131,0.5)&lt;&gt;0),0,1)</f>
        <v>1</v>
      </c>
      <c r="BN131" s="4">
        <f>IF(OR(AND(G130&lt;&gt;"",G131=""),MOD(G131,0.5)&lt;&gt;0),0,1)</f>
        <v>1</v>
      </c>
      <c r="BO131" s="4">
        <f>IF(OR(AND(I130&lt;&gt;"",I131=""),MOD(I131,0.5)&lt;&gt;0),0,1)</f>
        <v>1</v>
      </c>
      <c r="BP131" s="4">
        <f>IF(OR(AND(K130&lt;&gt;"",K131=""),MOD(K131,0.5)&lt;&gt;0),0,1)</f>
        <v>1</v>
      </c>
      <c r="BQ131" s="4">
        <f>IF(OR(AND(M130&lt;&gt;"",M131=""),MOD(M131,0.5)&lt;&gt;0),0,1)</f>
        <v>1</v>
      </c>
      <c r="BR131" s="4">
        <f>IF(OR(AND(O130&lt;&gt;"",O131=""),MOD(O131,0.5)&lt;&gt;0),0,1)</f>
        <v>1</v>
      </c>
      <c r="BS131" s="4">
        <f>IF(OR(AND(Q130&lt;&gt;"",Q131=""),MOD(Q131,0.5)&lt;&gt;0),0,1)</f>
        <v>1</v>
      </c>
      <c r="BT131" s="4">
        <f>IF(OR(AND(S130&lt;&gt;"",S131=""),MOD(S131,0.5)&lt;&gt;0),0,1)</f>
        <v>1</v>
      </c>
      <c r="BU131" s="4">
        <f>IF(OR(AND(U130&lt;&gt;"",U131=""),MOD(U131,0.5)&lt;&gt;0),0,1)</f>
        <v>1</v>
      </c>
      <c r="BV131" s="4">
        <f>IF(OR(AND(W130&lt;&gt;"",W131=""),MOD(W131,0.5)&lt;&gt;0),0,1)</f>
        <v>1</v>
      </c>
      <c r="BW131" s="4"/>
      <c r="BX131" s="4"/>
      <c r="BY131" s="4"/>
      <c r="BZ131" s="4"/>
    </row>
    <row r="132" spans="1:79" ht="17.25" customHeight="1">
      <c r="A132" s="88" t="s">
        <v>71</v>
      </c>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row>
    <row r="133" spans="1:79" ht="17.25" customHeight="1">
      <c r="A133" s="133" t="s">
        <v>59</v>
      </c>
      <c r="B133" s="133"/>
      <c r="C133" s="133"/>
      <c r="D133" s="133"/>
      <c r="E133" s="89"/>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1"/>
      <c r="BI133" s="4" t="s">
        <v>25</v>
      </c>
      <c r="BM133" s="4">
        <f>IF(AND(E133="",OR(E134&lt;&gt;"",E135&lt;&gt;"",E136&lt;&gt;"",E137&lt;&gt;"",E138&lt;&gt;"",E139&lt;&gt;"",E140&lt;&gt;"",E141&lt;&gt;"",H141&lt;&gt;"",L141&lt;&gt;"",O141&lt;&gt;"",E142&lt;&gt;"",G142&lt;&gt;"",I142&lt;&gt;"",K142&lt;&gt;"",M142&lt;&gt;"",O142&lt;&gt;"",Q142&lt;&gt;"",S142&lt;&gt;"",U142&lt;&gt;"",W142&lt;&gt;"",Y142&lt;&gt;"",AA142&lt;&gt;"",AC142&lt;&gt;"",AE142&lt;&gt;"",E143&lt;&gt;"",G143&lt;&gt;"",I143&lt;&gt;"",K143&lt;&gt;"",M143&lt;&gt;"",O143&lt;&gt;"",Q143&lt;&gt;"",S143&lt;&gt;"",U143&lt;&gt;"",W143&lt;&gt;"",Y143&lt;&gt;"",AA143&lt;&gt;"",AC143&lt;&gt;"",AE143&lt;&gt;"")),0,1)</f>
        <v>1</v>
      </c>
    </row>
    <row r="134" spans="1:79" ht="17.25" customHeight="1">
      <c r="A134" s="133" t="s">
        <v>60</v>
      </c>
      <c r="B134" s="133"/>
      <c r="C134" s="133"/>
      <c r="D134" s="133"/>
      <c r="E134" s="89"/>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1"/>
    </row>
    <row r="135" spans="1:79" ht="17.25" customHeight="1">
      <c r="A135" s="99" t="s">
        <v>64</v>
      </c>
      <c r="B135" s="100"/>
      <c r="C135" s="100"/>
      <c r="D135" s="101"/>
      <c r="E135" s="52"/>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4"/>
    </row>
    <row r="136" spans="1:79" ht="17.25" customHeight="1">
      <c r="A136" s="102"/>
      <c r="B136" s="103"/>
      <c r="C136" s="103"/>
      <c r="D136" s="104"/>
      <c r="E136" s="55"/>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7"/>
    </row>
    <row r="137" spans="1:79" ht="17.25" customHeight="1">
      <c r="A137" s="102"/>
      <c r="B137" s="103"/>
      <c r="C137" s="103"/>
      <c r="D137" s="104"/>
      <c r="E137" s="55"/>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7"/>
    </row>
    <row r="138" spans="1:79" ht="17.25" customHeight="1">
      <c r="A138" s="102"/>
      <c r="B138" s="103"/>
      <c r="C138" s="103"/>
      <c r="D138" s="104"/>
      <c r="E138" s="55"/>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7"/>
    </row>
    <row r="139" spans="1:79" ht="17.25" customHeight="1">
      <c r="A139" s="105"/>
      <c r="B139" s="106"/>
      <c r="C139" s="106"/>
      <c r="D139" s="107"/>
      <c r="E139" s="58"/>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60"/>
    </row>
    <row r="140" spans="1:79" ht="17.25" customHeight="1">
      <c r="A140" s="133" t="s">
        <v>61</v>
      </c>
      <c r="B140" s="133"/>
      <c r="C140" s="133"/>
      <c r="D140" s="133"/>
      <c r="E140" s="89"/>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1"/>
    </row>
    <row r="141" spans="1:79" ht="17.25" customHeight="1">
      <c r="A141" s="133" t="s">
        <v>63</v>
      </c>
      <c r="B141" s="133"/>
      <c r="C141" s="133"/>
      <c r="D141" s="133"/>
      <c r="E141" s="144"/>
      <c r="F141" s="145"/>
      <c r="G141" s="20" t="s">
        <v>1</v>
      </c>
      <c r="H141" s="146"/>
      <c r="I141" s="146"/>
      <c r="J141" s="20" t="s">
        <v>2</v>
      </c>
      <c r="K141" s="20" t="s">
        <v>8</v>
      </c>
      <c r="L141" s="145"/>
      <c r="M141" s="145"/>
      <c r="N141" s="20" t="s">
        <v>1</v>
      </c>
      <c r="O141" s="146"/>
      <c r="P141" s="146"/>
      <c r="Q141" s="20" t="s">
        <v>2</v>
      </c>
      <c r="R141" s="21"/>
      <c r="S141" s="21"/>
      <c r="T141" s="21"/>
      <c r="U141" s="21"/>
      <c r="V141" s="21"/>
      <c r="W141" s="21"/>
      <c r="X141" s="21"/>
      <c r="Y141" s="21"/>
      <c r="Z141" s="21"/>
      <c r="AA141" s="21"/>
      <c r="AB141" s="21"/>
      <c r="AC141" s="21"/>
      <c r="AD141" s="21"/>
      <c r="AE141" s="21"/>
      <c r="AF141" s="22"/>
      <c r="BI141" s="4" t="s">
        <v>25</v>
      </c>
      <c r="BM141" s="4">
        <f>IF(AND(E133&lt;&gt;"",E141=""),0,1)</f>
        <v>1</v>
      </c>
      <c r="BN141" s="4">
        <f>IF(AND(E133&lt;&gt;"",OR(H141="",NOT(AND(H141&gt;=0,H141&lt;=59)))),0,1)</f>
        <v>1</v>
      </c>
      <c r="BO141" s="4">
        <f>IF(AND(E133&lt;&gt;"",L141=""),0,1)</f>
        <v>1</v>
      </c>
      <c r="BP141" s="4">
        <f>IF(AND(E133&lt;&gt;"",OR(O141="",NOT(AND(O141&gt;=0,O141&lt;=59)))),0,1)</f>
        <v>1</v>
      </c>
    </row>
    <row r="142" spans="1:79" ht="17.25" customHeight="1">
      <c r="A142" s="143" t="s">
        <v>102</v>
      </c>
      <c r="B142" s="143"/>
      <c r="C142" s="143"/>
      <c r="D142" s="143"/>
      <c r="E142" s="136"/>
      <c r="F142" s="136"/>
      <c r="G142" s="136"/>
      <c r="H142" s="136"/>
      <c r="I142" s="136"/>
      <c r="J142" s="136"/>
      <c r="K142" s="136"/>
      <c r="L142" s="136"/>
      <c r="M142" s="136"/>
      <c r="N142" s="136"/>
      <c r="O142" s="136"/>
      <c r="P142" s="136"/>
      <c r="Q142" s="136"/>
      <c r="R142" s="136"/>
      <c r="S142" s="136"/>
      <c r="T142" s="136"/>
      <c r="U142" s="136"/>
      <c r="V142" s="136"/>
      <c r="W142" s="136"/>
      <c r="X142" s="136"/>
      <c r="Y142" s="137"/>
      <c r="Z142" s="138"/>
      <c r="AA142" s="138"/>
      <c r="AB142" s="138"/>
      <c r="AC142" s="138"/>
      <c r="AD142" s="138"/>
      <c r="AE142" s="138"/>
      <c r="AF142" s="139"/>
      <c r="BI142" s="4" t="s">
        <v>25</v>
      </c>
      <c r="BM142" s="4">
        <f>IF(OR(AND(E143&lt;&gt;"",E142=""),AND(E142&lt;&gt;"",COUNTIF(ｶﾘｷｭﾗﾑｺｰﾄﾞ一覧!$A:$A,E142)=0)),0,1)</f>
        <v>1</v>
      </c>
      <c r="BN142" s="4">
        <f>IF(OR(AND(G143&lt;&gt;"",G142=""),AND(G142&lt;&gt;"",COUNTIF(ｶﾘｷｭﾗﾑｺｰﾄﾞ一覧!$A:$A,G142)=0)),0,1)</f>
        <v>1</v>
      </c>
      <c r="BO142" s="4">
        <f>IF(OR(AND(I143&lt;&gt;"",I142=""),AND(I142&lt;&gt;"",COUNTIF(ｶﾘｷｭﾗﾑｺｰﾄﾞ一覧!$A:$A,I142)=0)),0,1)</f>
        <v>1</v>
      </c>
      <c r="BP142" s="4">
        <f>IF(OR(AND(K143&lt;&gt;"",K142=""),AND(K142&lt;&gt;"",COUNTIF(ｶﾘｷｭﾗﾑｺｰﾄﾞ一覧!$A:$A,K142)=0)),0,1)</f>
        <v>1</v>
      </c>
      <c r="BQ142" s="4">
        <f>IF(OR(AND(M143&lt;&gt;"",M142=""),AND(M142&lt;&gt;"",COUNTIF(ｶﾘｷｭﾗﾑｺｰﾄﾞ一覧!$A:$A,M142)=0)),0,1)</f>
        <v>1</v>
      </c>
      <c r="BR142" s="4">
        <f>IF(OR(AND(O143&lt;&gt;"",O142=""),AND(O142&lt;&gt;"",COUNTIF(ｶﾘｷｭﾗﾑｺｰﾄﾞ一覧!$A:$A,O142)=0)),0,1)</f>
        <v>1</v>
      </c>
      <c r="BS142" s="4">
        <f>IF(OR(AND(Q143&lt;&gt;"",Q142=""),AND(Q142&lt;&gt;"",COUNTIF(ｶﾘｷｭﾗﾑｺｰﾄﾞ一覧!$A:$A,Q142)=0)),0,1)</f>
        <v>1</v>
      </c>
      <c r="BT142" s="4">
        <f>IF(OR(AND(S143&lt;&gt;"",S142=""),AND(S142&lt;&gt;"",COUNTIF(ｶﾘｷｭﾗﾑｺｰﾄﾞ一覧!$A:$A,S142)=0)),0,1)</f>
        <v>1</v>
      </c>
      <c r="BU142" s="4">
        <f>IF(OR(AND(U143&lt;&gt;"",U142=""),AND(U142&lt;&gt;"",COUNTIF(ｶﾘｷｭﾗﾑｺｰﾄﾞ一覧!$A:$A,U142)=0)),0,1)</f>
        <v>1</v>
      </c>
      <c r="BV142" s="4">
        <f>IF(OR(AND(W143&lt;&gt;"",W142=""),AND(W142&lt;&gt;"",COUNTIF(ｶﾘｷｭﾗﾑｺｰﾄﾞ一覧!$A:$A,W142)=0)),0,1)</f>
        <v>1</v>
      </c>
      <c r="BW142" s="4"/>
      <c r="BX142" s="4"/>
      <c r="BY142" s="4"/>
      <c r="BZ142" s="4"/>
      <c r="CA142" s="4"/>
    </row>
    <row r="143" spans="1:79" ht="17.25" customHeight="1">
      <c r="A143" s="51" t="s">
        <v>62</v>
      </c>
      <c r="B143" s="51"/>
      <c r="C143" s="51"/>
      <c r="D143" s="51"/>
      <c r="E143" s="147"/>
      <c r="F143" s="147"/>
      <c r="G143" s="147"/>
      <c r="H143" s="147"/>
      <c r="I143" s="147"/>
      <c r="J143" s="147"/>
      <c r="K143" s="147"/>
      <c r="L143" s="147"/>
      <c r="M143" s="147"/>
      <c r="N143" s="147"/>
      <c r="O143" s="147"/>
      <c r="P143" s="147"/>
      <c r="Q143" s="147"/>
      <c r="R143" s="147"/>
      <c r="S143" s="147"/>
      <c r="T143" s="147"/>
      <c r="U143" s="147"/>
      <c r="V143" s="147"/>
      <c r="W143" s="147"/>
      <c r="X143" s="147"/>
      <c r="Y143" s="140"/>
      <c r="Z143" s="141"/>
      <c r="AA143" s="141"/>
      <c r="AB143" s="141"/>
      <c r="AC143" s="141"/>
      <c r="AD143" s="141"/>
      <c r="AE143" s="141"/>
      <c r="AF143" s="142"/>
      <c r="BI143" s="4" t="s">
        <v>25</v>
      </c>
      <c r="BM143" s="4">
        <f>IF(OR(AND(E142&lt;&gt;"",E143=""),MOD(E143,0.5)&lt;&gt;0),0,1)</f>
        <v>1</v>
      </c>
      <c r="BN143" s="4">
        <f>IF(OR(AND(G142&lt;&gt;"",G143=""),MOD(G143,0.5)&lt;&gt;0),0,1)</f>
        <v>1</v>
      </c>
      <c r="BO143" s="4">
        <f>IF(OR(AND(I142&lt;&gt;"",I143=""),MOD(I143,0.5)&lt;&gt;0),0,1)</f>
        <v>1</v>
      </c>
      <c r="BP143" s="4">
        <f>IF(OR(AND(K142&lt;&gt;"",K143=""),MOD(K143,0.5)&lt;&gt;0),0,1)</f>
        <v>1</v>
      </c>
      <c r="BQ143" s="4">
        <f>IF(OR(AND(M142&lt;&gt;"",M143=""),MOD(M143,0.5)&lt;&gt;0),0,1)</f>
        <v>1</v>
      </c>
      <c r="BR143" s="4">
        <f>IF(OR(AND(O142&lt;&gt;"",O143=""),MOD(O143,0.5)&lt;&gt;0),0,1)</f>
        <v>1</v>
      </c>
      <c r="BS143" s="4">
        <f>IF(OR(AND(Q142&lt;&gt;"",Q143=""),MOD(Q143,0.5)&lt;&gt;0),0,1)</f>
        <v>1</v>
      </c>
      <c r="BT143" s="4">
        <f>IF(OR(AND(S142&lt;&gt;"",S143=""),MOD(S143,0.5)&lt;&gt;0),0,1)</f>
        <v>1</v>
      </c>
      <c r="BU143" s="4">
        <f>IF(OR(AND(U142&lt;&gt;"",U143=""),MOD(U143,0.5)&lt;&gt;0),0,1)</f>
        <v>1</v>
      </c>
      <c r="BV143" s="4">
        <f>IF(OR(AND(W142&lt;&gt;"",W143=""),MOD(W143,0.5)&lt;&gt;0),0,1)</f>
        <v>1</v>
      </c>
      <c r="BW143" s="4"/>
      <c r="BX143" s="4"/>
      <c r="BY143" s="4"/>
      <c r="BZ143" s="4"/>
    </row>
    <row r="144" spans="1:79" ht="17.25" customHeight="1">
      <c r="A144" s="88" t="s">
        <v>72</v>
      </c>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row>
    <row r="145" spans="1:79" ht="17.25" customHeight="1">
      <c r="A145" s="133" t="s">
        <v>59</v>
      </c>
      <c r="B145" s="133"/>
      <c r="C145" s="133"/>
      <c r="D145" s="133"/>
      <c r="E145" s="89"/>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1"/>
      <c r="BI145" s="4" t="s">
        <v>25</v>
      </c>
      <c r="BM145" s="4">
        <f>IF(AND(E145="",OR(E146&lt;&gt;"",E147&lt;&gt;"",E148&lt;&gt;"",E149&lt;&gt;"",E150&lt;&gt;"",E151&lt;&gt;"",E152&lt;&gt;"",E153&lt;&gt;"",H153&lt;&gt;"",L153&lt;&gt;"",O153&lt;&gt;"",E154&lt;&gt;"",G154&lt;&gt;"",I154&lt;&gt;"",K154&lt;&gt;"",M154&lt;&gt;"",O154&lt;&gt;"",Q154&lt;&gt;"",S154&lt;&gt;"",U154&lt;&gt;"",W154&lt;&gt;"",Y154&lt;&gt;"",AA154&lt;&gt;"",AC154&lt;&gt;"",AE154&lt;&gt;"",E155&lt;&gt;"",G155&lt;&gt;"",I155&lt;&gt;"",K155&lt;&gt;"",M155&lt;&gt;"",O155&lt;&gt;"",Q155&lt;&gt;"",S155&lt;&gt;"",U155&lt;&gt;"",W155&lt;&gt;"",Y155&lt;&gt;"",AA155&lt;&gt;"",AC155&lt;&gt;"",AE155&lt;&gt;"")),0,1)</f>
        <v>1</v>
      </c>
    </row>
    <row r="146" spans="1:79" ht="17.25" customHeight="1">
      <c r="A146" s="133" t="s">
        <v>60</v>
      </c>
      <c r="B146" s="133"/>
      <c r="C146" s="133"/>
      <c r="D146" s="133"/>
      <c r="E146" s="89"/>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1"/>
    </row>
    <row r="147" spans="1:79" ht="17.25" customHeight="1">
      <c r="A147" s="99" t="s">
        <v>64</v>
      </c>
      <c r="B147" s="100"/>
      <c r="C147" s="100"/>
      <c r="D147" s="101"/>
      <c r="E147" s="52"/>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4"/>
    </row>
    <row r="148" spans="1:79" ht="17.25" customHeight="1">
      <c r="A148" s="102"/>
      <c r="B148" s="103"/>
      <c r="C148" s="103"/>
      <c r="D148" s="104"/>
      <c r="E148" s="55"/>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7"/>
    </row>
    <row r="149" spans="1:79" ht="17.25" customHeight="1">
      <c r="A149" s="102"/>
      <c r="B149" s="103"/>
      <c r="C149" s="103"/>
      <c r="D149" s="104"/>
      <c r="E149" s="55"/>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7"/>
    </row>
    <row r="150" spans="1:79" ht="17.25" customHeight="1">
      <c r="A150" s="102"/>
      <c r="B150" s="103"/>
      <c r="C150" s="103"/>
      <c r="D150" s="104"/>
      <c r="E150" s="55"/>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7"/>
    </row>
    <row r="151" spans="1:79" ht="17.25" customHeight="1">
      <c r="A151" s="105"/>
      <c r="B151" s="106"/>
      <c r="C151" s="106"/>
      <c r="D151" s="107"/>
      <c r="E151" s="58"/>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60"/>
    </row>
    <row r="152" spans="1:79" ht="17.25" customHeight="1">
      <c r="A152" s="133" t="s">
        <v>61</v>
      </c>
      <c r="B152" s="133"/>
      <c r="C152" s="133"/>
      <c r="D152" s="133"/>
      <c r="E152" s="89"/>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1"/>
    </row>
    <row r="153" spans="1:79" ht="17.25" customHeight="1">
      <c r="A153" s="133" t="s">
        <v>63</v>
      </c>
      <c r="B153" s="133"/>
      <c r="C153" s="133"/>
      <c r="D153" s="133"/>
      <c r="E153" s="144"/>
      <c r="F153" s="145"/>
      <c r="G153" s="20" t="s">
        <v>1</v>
      </c>
      <c r="H153" s="146"/>
      <c r="I153" s="146"/>
      <c r="J153" s="20" t="s">
        <v>2</v>
      </c>
      <c r="K153" s="20" t="s">
        <v>8</v>
      </c>
      <c r="L153" s="145"/>
      <c r="M153" s="145"/>
      <c r="N153" s="20" t="s">
        <v>1</v>
      </c>
      <c r="O153" s="146"/>
      <c r="P153" s="146"/>
      <c r="Q153" s="20" t="s">
        <v>2</v>
      </c>
      <c r="R153" s="21"/>
      <c r="S153" s="21"/>
      <c r="T153" s="21"/>
      <c r="U153" s="21"/>
      <c r="V153" s="21"/>
      <c r="W153" s="21"/>
      <c r="X153" s="21"/>
      <c r="Y153" s="21"/>
      <c r="Z153" s="21"/>
      <c r="AA153" s="21"/>
      <c r="AB153" s="21"/>
      <c r="AC153" s="21"/>
      <c r="AD153" s="21"/>
      <c r="AE153" s="21"/>
      <c r="AF153" s="22"/>
      <c r="BI153" s="4" t="s">
        <v>25</v>
      </c>
      <c r="BM153" s="4">
        <f>IF(AND(E145&lt;&gt;"",E153=""),0,1)</f>
        <v>1</v>
      </c>
      <c r="BN153" s="4">
        <f>IF(AND(E145&lt;&gt;"",OR(H153="",NOT(AND(H153&gt;=0,H153&lt;=59)))),0,1)</f>
        <v>1</v>
      </c>
      <c r="BO153" s="4">
        <f>IF(AND(E145&lt;&gt;"",L153=""),0,1)</f>
        <v>1</v>
      </c>
      <c r="BP153" s="4">
        <f>IF(AND(E145&lt;&gt;"",OR(O153="",NOT(AND(O153&gt;=0,O153&lt;=59)))),0,1)</f>
        <v>1</v>
      </c>
    </row>
    <row r="154" spans="1:79" ht="17.25" customHeight="1">
      <c r="A154" s="143" t="s">
        <v>102</v>
      </c>
      <c r="B154" s="143"/>
      <c r="C154" s="143"/>
      <c r="D154" s="143"/>
      <c r="E154" s="148"/>
      <c r="F154" s="149"/>
      <c r="G154" s="148"/>
      <c r="H154" s="149"/>
      <c r="I154" s="148"/>
      <c r="J154" s="149"/>
      <c r="K154" s="148"/>
      <c r="L154" s="149"/>
      <c r="M154" s="148"/>
      <c r="N154" s="149"/>
      <c r="O154" s="148"/>
      <c r="P154" s="149"/>
      <c r="Q154" s="148"/>
      <c r="R154" s="149"/>
      <c r="S154" s="148"/>
      <c r="T154" s="149"/>
      <c r="U154" s="148"/>
      <c r="V154" s="149"/>
      <c r="W154" s="148"/>
      <c r="X154" s="149"/>
      <c r="Y154" s="137"/>
      <c r="Z154" s="138"/>
      <c r="AA154" s="138"/>
      <c r="AB154" s="138"/>
      <c r="AC154" s="138"/>
      <c r="AD154" s="138"/>
      <c r="AE154" s="138"/>
      <c r="AF154" s="139"/>
      <c r="BI154" s="4" t="s">
        <v>25</v>
      </c>
      <c r="BM154" s="4">
        <f>IF(OR(AND(E155&lt;&gt;"",E154=""),AND(E154&lt;&gt;"",COUNTIF(ｶﾘｷｭﾗﾑｺｰﾄﾞ一覧!$A:$A,E154)=0)),0,1)</f>
        <v>1</v>
      </c>
      <c r="BN154" s="4">
        <f>IF(OR(AND(G155&lt;&gt;"",G154=""),AND(G154&lt;&gt;"",COUNTIF(ｶﾘｷｭﾗﾑｺｰﾄﾞ一覧!$A:$A,G154)=0)),0,1)</f>
        <v>1</v>
      </c>
      <c r="BO154" s="4">
        <f>IF(OR(AND(I155&lt;&gt;"",I154=""),AND(I154&lt;&gt;"",COUNTIF(ｶﾘｷｭﾗﾑｺｰﾄﾞ一覧!$A:$A,I154)=0)),0,1)</f>
        <v>1</v>
      </c>
      <c r="BP154" s="4">
        <f>IF(OR(AND(K155&lt;&gt;"",K154=""),AND(K154&lt;&gt;"",COUNTIF(ｶﾘｷｭﾗﾑｺｰﾄﾞ一覧!$A:$A,K154)=0)),0,1)</f>
        <v>1</v>
      </c>
      <c r="BQ154" s="4">
        <f>IF(OR(AND(M155&lt;&gt;"",M154=""),AND(M154&lt;&gt;"",COUNTIF(ｶﾘｷｭﾗﾑｺｰﾄﾞ一覧!$A:$A,M154)=0)),0,1)</f>
        <v>1</v>
      </c>
      <c r="BR154" s="4">
        <f>IF(OR(AND(O155&lt;&gt;"",O154=""),AND(O154&lt;&gt;"",COUNTIF(ｶﾘｷｭﾗﾑｺｰﾄﾞ一覧!$A:$A,O154)=0)),0,1)</f>
        <v>1</v>
      </c>
      <c r="BS154" s="4">
        <f>IF(OR(AND(Q155&lt;&gt;"",Q154=""),AND(Q154&lt;&gt;"",COUNTIF(ｶﾘｷｭﾗﾑｺｰﾄﾞ一覧!$A:$A,Q154)=0)),0,1)</f>
        <v>1</v>
      </c>
      <c r="BT154" s="4">
        <f>IF(OR(AND(S155&lt;&gt;"",S154=""),AND(S154&lt;&gt;"",COUNTIF(ｶﾘｷｭﾗﾑｺｰﾄﾞ一覧!$A:$A,S154)=0)),0,1)</f>
        <v>1</v>
      </c>
      <c r="BU154" s="4">
        <f>IF(OR(AND(U155&lt;&gt;"",U154=""),AND(U154&lt;&gt;"",COUNTIF(ｶﾘｷｭﾗﾑｺｰﾄﾞ一覧!$A:$A,U154)=0)),0,1)</f>
        <v>1</v>
      </c>
      <c r="BV154" s="4">
        <f>IF(OR(AND(W155&lt;&gt;"",W154=""),AND(W154&lt;&gt;"",COUNTIF(ｶﾘｷｭﾗﾑｺｰﾄﾞ一覧!$A:$A,W154)=0)),0,1)</f>
        <v>1</v>
      </c>
      <c r="BW154" s="4"/>
      <c r="BX154" s="4"/>
      <c r="BY154" s="4"/>
      <c r="BZ154" s="4"/>
      <c r="CA154" s="4"/>
    </row>
    <row r="155" spans="1:79" ht="17.25" customHeight="1">
      <c r="A155" s="51" t="s">
        <v>62</v>
      </c>
      <c r="B155" s="51"/>
      <c r="C155" s="51"/>
      <c r="D155" s="51"/>
      <c r="E155" s="147"/>
      <c r="F155" s="147"/>
      <c r="G155" s="147"/>
      <c r="H155" s="147"/>
      <c r="I155" s="147"/>
      <c r="J155" s="147"/>
      <c r="K155" s="147"/>
      <c r="L155" s="147"/>
      <c r="M155" s="147"/>
      <c r="N155" s="147"/>
      <c r="O155" s="147"/>
      <c r="P155" s="147"/>
      <c r="Q155" s="147"/>
      <c r="R155" s="147"/>
      <c r="S155" s="147"/>
      <c r="T155" s="147"/>
      <c r="U155" s="147"/>
      <c r="V155" s="147"/>
      <c r="W155" s="147"/>
      <c r="X155" s="147"/>
      <c r="Y155" s="140"/>
      <c r="Z155" s="141"/>
      <c r="AA155" s="141"/>
      <c r="AB155" s="141"/>
      <c r="AC155" s="141"/>
      <c r="AD155" s="141"/>
      <c r="AE155" s="141"/>
      <c r="AF155" s="142"/>
      <c r="BI155" s="4" t="s">
        <v>25</v>
      </c>
      <c r="BM155" s="4">
        <f>IF(OR(AND(E154&lt;&gt;"",E155=""),MOD(E155,0.5)&lt;&gt;0),0,1)</f>
        <v>1</v>
      </c>
      <c r="BN155" s="4">
        <f>IF(OR(AND(G154&lt;&gt;"",G155=""),MOD(G155,0.5)&lt;&gt;0),0,1)</f>
        <v>1</v>
      </c>
      <c r="BO155" s="4">
        <f>IF(OR(AND(I154&lt;&gt;"",I155=""),MOD(I155,0.5)&lt;&gt;0),0,1)</f>
        <v>1</v>
      </c>
      <c r="BP155" s="4">
        <f>IF(OR(AND(K154&lt;&gt;"",K155=""),MOD(K155,0.5)&lt;&gt;0),0,1)</f>
        <v>1</v>
      </c>
      <c r="BQ155" s="4">
        <f>IF(OR(AND(M154&lt;&gt;"",M155=""),MOD(M155,0.5)&lt;&gt;0),0,1)</f>
        <v>1</v>
      </c>
      <c r="BR155" s="4">
        <f>IF(OR(AND(O154&lt;&gt;"",O155=""),MOD(O155,0.5)&lt;&gt;0),0,1)</f>
        <v>1</v>
      </c>
      <c r="BS155" s="4">
        <f>IF(OR(AND(Q154&lt;&gt;"",Q155=""),MOD(Q155,0.5)&lt;&gt;0),0,1)</f>
        <v>1</v>
      </c>
      <c r="BT155" s="4">
        <f>IF(OR(AND(S154&lt;&gt;"",S155=""),MOD(S155,0.5)&lt;&gt;0),0,1)</f>
        <v>1</v>
      </c>
      <c r="BU155" s="4">
        <f>IF(OR(AND(U154&lt;&gt;"",U155=""),MOD(U155,0.5)&lt;&gt;0),0,1)</f>
        <v>1</v>
      </c>
      <c r="BV155" s="4">
        <f>IF(OR(AND(W154&lt;&gt;"",W155=""),MOD(W155,0.5)&lt;&gt;0),0,1)</f>
        <v>1</v>
      </c>
      <c r="BW155" s="4"/>
      <c r="BX155" s="4"/>
      <c r="BY155" s="4"/>
      <c r="BZ155" s="4"/>
    </row>
    <row r="156" spans="1:79" ht="17.25" customHeight="1">
      <c r="A156" s="88" t="s">
        <v>73</v>
      </c>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row>
    <row r="157" spans="1:79" ht="17.25" customHeight="1">
      <c r="A157" s="133" t="s">
        <v>59</v>
      </c>
      <c r="B157" s="133"/>
      <c r="C157" s="133"/>
      <c r="D157" s="133"/>
      <c r="E157" s="89"/>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1"/>
      <c r="BI157" s="4" t="s">
        <v>25</v>
      </c>
      <c r="BM157" s="4">
        <f>IF(AND(E157="",OR(E158&lt;&gt;"",E159&lt;&gt;"",E160&lt;&gt;"",E161&lt;&gt;"",E162&lt;&gt;"",E163&lt;&gt;"",E164&lt;&gt;"",E165&lt;&gt;"",H165&lt;&gt;"",L165&lt;&gt;"",O165&lt;&gt;"",E166&lt;&gt;"",G166&lt;&gt;"",I166&lt;&gt;"",K166&lt;&gt;"",M166&lt;&gt;"",O166&lt;&gt;"",Q166&lt;&gt;"",S166&lt;&gt;"",U166&lt;&gt;"",W166&lt;&gt;"",Y166&lt;&gt;"",AA166&lt;&gt;"",AC166&lt;&gt;"",AE166&lt;&gt;"",E167&lt;&gt;"",G167&lt;&gt;"",I167&lt;&gt;"",K167&lt;&gt;"",M167&lt;&gt;"",O167&lt;&gt;"",Q167&lt;&gt;"",S167&lt;&gt;"",U167&lt;&gt;"",W167&lt;&gt;"",Y167&lt;&gt;"",AA167&lt;&gt;"",AC167&lt;&gt;"",AE167&lt;&gt;"")),0,1)</f>
        <v>1</v>
      </c>
    </row>
    <row r="158" spans="1:79" ht="17.25" customHeight="1">
      <c r="A158" s="133" t="s">
        <v>60</v>
      </c>
      <c r="B158" s="133"/>
      <c r="C158" s="133"/>
      <c r="D158" s="133"/>
      <c r="E158" s="89"/>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1"/>
    </row>
    <row r="159" spans="1:79" ht="17.25" customHeight="1">
      <c r="A159" s="99" t="s">
        <v>64</v>
      </c>
      <c r="B159" s="100"/>
      <c r="C159" s="100"/>
      <c r="D159" s="101"/>
      <c r="E159" s="52"/>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4"/>
    </row>
    <row r="160" spans="1:79" ht="17.25" customHeight="1">
      <c r="A160" s="102"/>
      <c r="B160" s="103"/>
      <c r="C160" s="103"/>
      <c r="D160" s="104"/>
      <c r="E160" s="55"/>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7"/>
    </row>
    <row r="161" spans="1:79" ht="17.25" customHeight="1">
      <c r="A161" s="102"/>
      <c r="B161" s="103"/>
      <c r="C161" s="103"/>
      <c r="D161" s="104"/>
      <c r="E161" s="55"/>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7"/>
    </row>
    <row r="162" spans="1:79" ht="17.25" customHeight="1">
      <c r="A162" s="102"/>
      <c r="B162" s="103"/>
      <c r="C162" s="103"/>
      <c r="D162" s="104"/>
      <c r="E162" s="55"/>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7"/>
    </row>
    <row r="163" spans="1:79" ht="17.25" customHeight="1">
      <c r="A163" s="105"/>
      <c r="B163" s="106"/>
      <c r="C163" s="106"/>
      <c r="D163" s="107"/>
      <c r="E163" s="58"/>
      <c r="F163" s="59"/>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60"/>
    </row>
    <row r="164" spans="1:79" ht="17.25" customHeight="1">
      <c r="A164" s="133" t="s">
        <v>61</v>
      </c>
      <c r="B164" s="133"/>
      <c r="C164" s="133"/>
      <c r="D164" s="133"/>
      <c r="E164" s="89"/>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1"/>
    </row>
    <row r="165" spans="1:79" ht="17.25" customHeight="1">
      <c r="A165" s="133" t="s">
        <v>63</v>
      </c>
      <c r="B165" s="133"/>
      <c r="C165" s="133"/>
      <c r="D165" s="133"/>
      <c r="E165" s="144"/>
      <c r="F165" s="145"/>
      <c r="G165" s="20" t="s">
        <v>1</v>
      </c>
      <c r="H165" s="146"/>
      <c r="I165" s="146"/>
      <c r="J165" s="20" t="s">
        <v>2</v>
      </c>
      <c r="K165" s="20" t="s">
        <v>8</v>
      </c>
      <c r="L165" s="145"/>
      <c r="M165" s="145"/>
      <c r="N165" s="20" t="s">
        <v>1</v>
      </c>
      <c r="O165" s="146"/>
      <c r="P165" s="146"/>
      <c r="Q165" s="20" t="s">
        <v>2</v>
      </c>
      <c r="R165" s="21"/>
      <c r="S165" s="21"/>
      <c r="T165" s="21"/>
      <c r="U165" s="21"/>
      <c r="V165" s="21"/>
      <c r="W165" s="21"/>
      <c r="X165" s="21"/>
      <c r="Y165" s="21"/>
      <c r="Z165" s="21"/>
      <c r="AA165" s="21"/>
      <c r="AB165" s="21"/>
      <c r="AC165" s="21"/>
      <c r="AD165" s="21"/>
      <c r="AE165" s="21"/>
      <c r="AF165" s="22"/>
      <c r="BI165" s="4" t="s">
        <v>25</v>
      </c>
      <c r="BM165" s="4">
        <f>IF(AND(E157&lt;&gt;"",E165=""),0,1)</f>
        <v>1</v>
      </c>
      <c r="BN165" s="4">
        <f>IF(AND(E157&lt;&gt;"",OR(H165="",NOT(AND(H165&gt;=0,H165&lt;=59)))),0,1)</f>
        <v>1</v>
      </c>
      <c r="BO165" s="4">
        <f>IF(AND(E157&lt;&gt;"",L165=""),0,1)</f>
        <v>1</v>
      </c>
      <c r="BP165" s="4">
        <f>IF(AND(E157&lt;&gt;"",OR(O165="",NOT(AND(O165&gt;=0,O165&lt;=59)))),0,1)</f>
        <v>1</v>
      </c>
    </row>
    <row r="166" spans="1:79" ht="17.25" customHeight="1">
      <c r="A166" s="143" t="s">
        <v>102</v>
      </c>
      <c r="B166" s="143"/>
      <c r="C166" s="143"/>
      <c r="D166" s="143"/>
      <c r="E166" s="136"/>
      <c r="F166" s="136"/>
      <c r="G166" s="136"/>
      <c r="H166" s="136"/>
      <c r="I166" s="136"/>
      <c r="J166" s="136"/>
      <c r="K166" s="136"/>
      <c r="L166" s="136"/>
      <c r="M166" s="136"/>
      <c r="N166" s="136"/>
      <c r="O166" s="136"/>
      <c r="P166" s="136"/>
      <c r="Q166" s="136"/>
      <c r="R166" s="136"/>
      <c r="S166" s="136"/>
      <c r="T166" s="136"/>
      <c r="U166" s="136"/>
      <c r="V166" s="136"/>
      <c r="W166" s="136"/>
      <c r="X166" s="136"/>
      <c r="Y166" s="137"/>
      <c r="Z166" s="138"/>
      <c r="AA166" s="138"/>
      <c r="AB166" s="138"/>
      <c r="AC166" s="138"/>
      <c r="AD166" s="138"/>
      <c r="AE166" s="138"/>
      <c r="AF166" s="139"/>
      <c r="BI166" s="4" t="s">
        <v>25</v>
      </c>
      <c r="BM166" s="4">
        <f>IF(OR(AND(E167&lt;&gt;"",E166=""),AND(E166&lt;&gt;"",COUNTIF(ｶﾘｷｭﾗﾑｺｰﾄﾞ一覧!$A:$A,E166)=0)),0,1)</f>
        <v>1</v>
      </c>
      <c r="BN166" s="4">
        <f>IF(OR(AND(G167&lt;&gt;"",G166=""),AND(G166&lt;&gt;"",COUNTIF(ｶﾘｷｭﾗﾑｺｰﾄﾞ一覧!$A:$A,G166)=0)),0,1)</f>
        <v>1</v>
      </c>
      <c r="BO166" s="4">
        <f>IF(OR(AND(I167&lt;&gt;"",I166=""),AND(I166&lt;&gt;"",COUNTIF(ｶﾘｷｭﾗﾑｺｰﾄﾞ一覧!$A:$A,I166)=0)),0,1)</f>
        <v>1</v>
      </c>
      <c r="BP166" s="4">
        <f>IF(OR(AND(K167&lt;&gt;"",K166=""),AND(K166&lt;&gt;"",COUNTIF(ｶﾘｷｭﾗﾑｺｰﾄﾞ一覧!$A:$A,K166)=0)),0,1)</f>
        <v>1</v>
      </c>
      <c r="BQ166" s="4">
        <f>IF(OR(AND(M167&lt;&gt;"",M166=""),AND(M166&lt;&gt;"",COUNTIF(ｶﾘｷｭﾗﾑｺｰﾄﾞ一覧!$A:$A,M166)=0)),0,1)</f>
        <v>1</v>
      </c>
      <c r="BR166" s="4">
        <f>IF(OR(AND(O167&lt;&gt;"",O166=""),AND(O166&lt;&gt;"",COUNTIF(ｶﾘｷｭﾗﾑｺｰﾄﾞ一覧!$A:$A,O166)=0)),0,1)</f>
        <v>1</v>
      </c>
      <c r="BS166" s="4">
        <f>IF(OR(AND(Q167&lt;&gt;"",Q166=""),AND(Q166&lt;&gt;"",COUNTIF(ｶﾘｷｭﾗﾑｺｰﾄﾞ一覧!$A:$A,Q166)=0)),0,1)</f>
        <v>1</v>
      </c>
      <c r="BT166" s="4">
        <f>IF(OR(AND(S167&lt;&gt;"",S166=""),AND(S166&lt;&gt;"",COUNTIF(ｶﾘｷｭﾗﾑｺｰﾄﾞ一覧!$A:$A,S166)=0)),0,1)</f>
        <v>1</v>
      </c>
      <c r="BU166" s="4">
        <f>IF(OR(AND(U167&lt;&gt;"",U166=""),AND(U166&lt;&gt;"",COUNTIF(ｶﾘｷｭﾗﾑｺｰﾄﾞ一覧!$A:$A,U166)=0)),0,1)</f>
        <v>1</v>
      </c>
      <c r="BV166" s="4">
        <f>IF(OR(AND(W167&lt;&gt;"",W166=""),AND(W166&lt;&gt;"",COUNTIF(ｶﾘｷｭﾗﾑｺｰﾄﾞ一覧!$A:$A,W166)=0)),0,1)</f>
        <v>1</v>
      </c>
      <c r="BW166" s="4"/>
      <c r="BX166" s="4"/>
      <c r="BY166" s="4"/>
      <c r="BZ166" s="4"/>
      <c r="CA166" s="4"/>
    </row>
    <row r="167" spans="1:79" ht="17.25" customHeight="1">
      <c r="A167" s="51" t="s">
        <v>62</v>
      </c>
      <c r="B167" s="51"/>
      <c r="C167" s="51"/>
      <c r="D167" s="51"/>
      <c r="E167" s="147"/>
      <c r="F167" s="147"/>
      <c r="G167" s="147"/>
      <c r="H167" s="147"/>
      <c r="I167" s="147"/>
      <c r="J167" s="147"/>
      <c r="K167" s="147"/>
      <c r="L167" s="147"/>
      <c r="M167" s="147"/>
      <c r="N167" s="147"/>
      <c r="O167" s="147"/>
      <c r="P167" s="147"/>
      <c r="Q167" s="147"/>
      <c r="R167" s="147"/>
      <c r="S167" s="147"/>
      <c r="T167" s="147"/>
      <c r="U167" s="147"/>
      <c r="V167" s="147"/>
      <c r="W167" s="147"/>
      <c r="X167" s="147"/>
      <c r="Y167" s="140"/>
      <c r="Z167" s="141"/>
      <c r="AA167" s="141"/>
      <c r="AB167" s="141"/>
      <c r="AC167" s="141"/>
      <c r="AD167" s="141"/>
      <c r="AE167" s="141"/>
      <c r="AF167" s="142"/>
      <c r="BI167" s="4" t="s">
        <v>25</v>
      </c>
      <c r="BM167" s="4">
        <f>IF(OR(AND(E166&lt;&gt;"",E167=""),MOD(E167,0.5)&lt;&gt;0),0,1)</f>
        <v>1</v>
      </c>
      <c r="BN167" s="4">
        <f>IF(OR(AND(G166&lt;&gt;"",G167=""),MOD(G167,0.5)&lt;&gt;0),0,1)</f>
        <v>1</v>
      </c>
      <c r="BO167" s="4">
        <f>IF(OR(AND(I166&lt;&gt;"",I167=""),MOD(I167,0.5)&lt;&gt;0),0,1)</f>
        <v>1</v>
      </c>
      <c r="BP167" s="4">
        <f>IF(OR(AND(K166&lt;&gt;"",K167=""),MOD(K167,0.5)&lt;&gt;0),0,1)</f>
        <v>1</v>
      </c>
      <c r="BQ167" s="4">
        <f>IF(OR(AND(M166&lt;&gt;"",M167=""),MOD(M167,0.5)&lt;&gt;0),0,1)</f>
        <v>1</v>
      </c>
      <c r="BR167" s="4">
        <f>IF(OR(AND(O166&lt;&gt;"",O167=""),MOD(O167,0.5)&lt;&gt;0),0,1)</f>
        <v>1</v>
      </c>
      <c r="BS167" s="4">
        <f>IF(OR(AND(Q166&lt;&gt;"",Q167=""),MOD(Q167,0.5)&lt;&gt;0),0,1)</f>
        <v>1</v>
      </c>
      <c r="BT167" s="4">
        <f>IF(OR(AND(S166&lt;&gt;"",S167=""),MOD(S167,0.5)&lt;&gt;0),0,1)</f>
        <v>1</v>
      </c>
      <c r="BU167" s="4">
        <f>IF(OR(AND(U166&lt;&gt;"",U167=""),MOD(U167,0.5)&lt;&gt;0),0,1)</f>
        <v>1</v>
      </c>
      <c r="BV167" s="4">
        <f>IF(OR(AND(W166&lt;&gt;"",W167=""),MOD(W167,0.5)&lt;&gt;0),0,1)</f>
        <v>1</v>
      </c>
      <c r="BW167" s="4"/>
      <c r="BX167" s="4"/>
      <c r="BY167" s="4"/>
      <c r="BZ167" s="4"/>
    </row>
    <row r="168" spans="1:79" ht="17.25" customHeight="1">
      <c r="A168" s="88" t="s">
        <v>74</v>
      </c>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row>
    <row r="169" spans="1:79" ht="17.25" customHeight="1">
      <c r="A169" s="133" t="s">
        <v>59</v>
      </c>
      <c r="B169" s="133"/>
      <c r="C169" s="133"/>
      <c r="D169" s="133"/>
      <c r="E169" s="89"/>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1"/>
      <c r="BI169" s="4" t="s">
        <v>25</v>
      </c>
      <c r="BM169" s="4">
        <f>IF(AND(E169="",OR(E170&lt;&gt;"",E171&lt;&gt;"",E172&lt;&gt;"",E173&lt;&gt;"",E174&lt;&gt;"",E175&lt;&gt;"",E176&lt;&gt;"",E177&lt;&gt;"",H177&lt;&gt;"",L177&lt;&gt;"",O177&lt;&gt;"",E178&lt;&gt;"",G178&lt;&gt;"",I178&lt;&gt;"",K178&lt;&gt;"",M178&lt;&gt;"",O178&lt;&gt;"",Q178&lt;&gt;"",S178&lt;&gt;"",U178&lt;&gt;"",W178&lt;&gt;"",Y178&lt;&gt;"",AA178&lt;&gt;"",AC178&lt;&gt;"",AE178&lt;&gt;"",E179&lt;&gt;"",G179&lt;&gt;"",I179&lt;&gt;"",K179&lt;&gt;"",M179&lt;&gt;"",O179&lt;&gt;"",Q179&lt;&gt;"",S179&lt;&gt;"",U179&lt;&gt;"",W179&lt;&gt;"",Y179&lt;&gt;"",AA179&lt;&gt;"",AC179&lt;&gt;"",AE179&lt;&gt;"")),0,1)</f>
        <v>1</v>
      </c>
    </row>
    <row r="170" spans="1:79" ht="17.25" customHeight="1">
      <c r="A170" s="133" t="s">
        <v>60</v>
      </c>
      <c r="B170" s="133"/>
      <c r="C170" s="133"/>
      <c r="D170" s="133"/>
      <c r="E170" s="89"/>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1"/>
    </row>
    <row r="171" spans="1:79" ht="17.25" customHeight="1">
      <c r="A171" s="99" t="s">
        <v>64</v>
      </c>
      <c r="B171" s="100"/>
      <c r="C171" s="100"/>
      <c r="D171" s="101"/>
      <c r="E171" s="52"/>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4"/>
    </row>
    <row r="172" spans="1:79" ht="17.25" customHeight="1">
      <c r="A172" s="102"/>
      <c r="B172" s="103"/>
      <c r="C172" s="103"/>
      <c r="D172" s="104"/>
      <c r="E172" s="55"/>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7"/>
    </row>
    <row r="173" spans="1:79" ht="17.25" customHeight="1">
      <c r="A173" s="102"/>
      <c r="B173" s="103"/>
      <c r="C173" s="103"/>
      <c r="D173" s="104"/>
      <c r="E173" s="55"/>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7"/>
    </row>
    <row r="174" spans="1:79" ht="17.25" customHeight="1">
      <c r="A174" s="102"/>
      <c r="B174" s="103"/>
      <c r="C174" s="103"/>
      <c r="D174" s="104"/>
      <c r="E174" s="55"/>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7"/>
    </row>
    <row r="175" spans="1:79" ht="17.25" customHeight="1">
      <c r="A175" s="105"/>
      <c r="B175" s="106"/>
      <c r="C175" s="106"/>
      <c r="D175" s="107"/>
      <c r="E175" s="58"/>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c r="AF175" s="60"/>
    </row>
    <row r="176" spans="1:79" ht="17.25" customHeight="1">
      <c r="A176" s="133" t="s">
        <v>61</v>
      </c>
      <c r="B176" s="133"/>
      <c r="C176" s="133"/>
      <c r="D176" s="133"/>
      <c r="E176" s="89"/>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1"/>
    </row>
    <row r="177" spans="1:79" ht="17.25" customHeight="1">
      <c r="A177" s="133" t="s">
        <v>63</v>
      </c>
      <c r="B177" s="133"/>
      <c r="C177" s="133"/>
      <c r="D177" s="133"/>
      <c r="E177" s="144"/>
      <c r="F177" s="145"/>
      <c r="G177" s="20" t="s">
        <v>1</v>
      </c>
      <c r="H177" s="146"/>
      <c r="I177" s="146"/>
      <c r="J177" s="20" t="s">
        <v>2</v>
      </c>
      <c r="K177" s="20" t="s">
        <v>8</v>
      </c>
      <c r="L177" s="145"/>
      <c r="M177" s="145"/>
      <c r="N177" s="20" t="s">
        <v>1</v>
      </c>
      <c r="O177" s="146"/>
      <c r="P177" s="146"/>
      <c r="Q177" s="20" t="s">
        <v>2</v>
      </c>
      <c r="R177" s="21"/>
      <c r="S177" s="21"/>
      <c r="T177" s="21"/>
      <c r="U177" s="21"/>
      <c r="V177" s="21"/>
      <c r="W177" s="21"/>
      <c r="X177" s="21"/>
      <c r="Y177" s="21"/>
      <c r="Z177" s="21"/>
      <c r="AA177" s="21"/>
      <c r="AB177" s="21"/>
      <c r="AC177" s="21"/>
      <c r="AD177" s="21"/>
      <c r="AE177" s="21"/>
      <c r="AF177" s="22"/>
      <c r="BI177" s="4" t="s">
        <v>25</v>
      </c>
      <c r="BM177" s="4">
        <f>IF(AND(E169&lt;&gt;"",E177=""),0,1)</f>
        <v>1</v>
      </c>
      <c r="BN177" s="4">
        <f>IF(AND(E169&lt;&gt;"",OR(H177="",NOT(AND(H177&gt;=0,H177&lt;=59)))),0,1)</f>
        <v>1</v>
      </c>
      <c r="BO177" s="4">
        <f>IF(AND(E169&lt;&gt;"",L177=""),0,1)</f>
        <v>1</v>
      </c>
      <c r="BP177" s="4">
        <f>IF(AND(E169&lt;&gt;"",OR(O177="",NOT(AND(O177&gt;=0,O177&lt;=59)))),0,1)</f>
        <v>1</v>
      </c>
    </row>
    <row r="178" spans="1:79" ht="17.25" customHeight="1">
      <c r="A178" s="143" t="s">
        <v>102</v>
      </c>
      <c r="B178" s="143"/>
      <c r="C178" s="143"/>
      <c r="D178" s="143"/>
      <c r="E178" s="136"/>
      <c r="F178" s="136"/>
      <c r="G178" s="136"/>
      <c r="H178" s="136"/>
      <c r="I178" s="136"/>
      <c r="J178" s="136"/>
      <c r="K178" s="136"/>
      <c r="L178" s="136"/>
      <c r="M178" s="136"/>
      <c r="N178" s="136"/>
      <c r="O178" s="136"/>
      <c r="P178" s="136"/>
      <c r="Q178" s="136"/>
      <c r="R178" s="136"/>
      <c r="S178" s="136"/>
      <c r="T178" s="136"/>
      <c r="U178" s="136"/>
      <c r="V178" s="136"/>
      <c r="W178" s="136"/>
      <c r="X178" s="136"/>
      <c r="Y178" s="137"/>
      <c r="Z178" s="138"/>
      <c r="AA178" s="138"/>
      <c r="AB178" s="138"/>
      <c r="AC178" s="138"/>
      <c r="AD178" s="138"/>
      <c r="AE178" s="138"/>
      <c r="AF178" s="139"/>
      <c r="BI178" s="4" t="s">
        <v>25</v>
      </c>
      <c r="BM178" s="4">
        <f>IF(OR(AND(E179&lt;&gt;"",E178=""),AND(E178&lt;&gt;"",COUNTIF(ｶﾘｷｭﾗﾑｺｰﾄﾞ一覧!$A:$A,E178)=0)),0,1)</f>
        <v>1</v>
      </c>
      <c r="BN178" s="4">
        <f>IF(OR(AND(G179&lt;&gt;"",G178=""),AND(G178&lt;&gt;"",COUNTIF(ｶﾘｷｭﾗﾑｺｰﾄﾞ一覧!$A:$A,G178)=0)),0,1)</f>
        <v>1</v>
      </c>
      <c r="BO178" s="4">
        <f>IF(OR(AND(I179&lt;&gt;"",I178=""),AND(I178&lt;&gt;"",COUNTIF(ｶﾘｷｭﾗﾑｺｰﾄﾞ一覧!$A:$A,I178)=0)),0,1)</f>
        <v>1</v>
      </c>
      <c r="BP178" s="4">
        <f>IF(OR(AND(K179&lt;&gt;"",K178=""),AND(K178&lt;&gt;"",COUNTIF(ｶﾘｷｭﾗﾑｺｰﾄﾞ一覧!$A:$A,K178)=0)),0,1)</f>
        <v>1</v>
      </c>
      <c r="BQ178" s="4">
        <f>IF(OR(AND(M179&lt;&gt;"",M178=""),AND(M178&lt;&gt;"",COUNTIF(ｶﾘｷｭﾗﾑｺｰﾄﾞ一覧!$A:$A,M178)=0)),0,1)</f>
        <v>1</v>
      </c>
      <c r="BR178" s="4">
        <f>IF(OR(AND(O179&lt;&gt;"",O178=""),AND(O178&lt;&gt;"",COUNTIF(ｶﾘｷｭﾗﾑｺｰﾄﾞ一覧!$A:$A,O178)=0)),0,1)</f>
        <v>1</v>
      </c>
      <c r="BS178" s="4">
        <f>IF(OR(AND(Q179&lt;&gt;"",Q178=""),AND(Q178&lt;&gt;"",COUNTIF(ｶﾘｷｭﾗﾑｺｰﾄﾞ一覧!$A:$A,Q178)=0)),0,1)</f>
        <v>1</v>
      </c>
      <c r="BT178" s="4">
        <f>IF(OR(AND(S179&lt;&gt;"",S178=""),AND(S178&lt;&gt;"",COUNTIF(ｶﾘｷｭﾗﾑｺｰﾄﾞ一覧!$A:$A,S178)=0)),0,1)</f>
        <v>1</v>
      </c>
      <c r="BU178" s="4">
        <f>IF(OR(AND(U179&lt;&gt;"",U178=""),AND(U178&lt;&gt;"",COUNTIF(ｶﾘｷｭﾗﾑｺｰﾄﾞ一覧!$A:$A,U178)=0)),0,1)</f>
        <v>1</v>
      </c>
      <c r="BV178" s="4">
        <f>IF(OR(AND(W179&lt;&gt;"",W178=""),AND(W178&lt;&gt;"",COUNTIF(ｶﾘｷｭﾗﾑｺｰﾄﾞ一覧!$A:$A,W178)=0)),0,1)</f>
        <v>1</v>
      </c>
      <c r="BW178" s="4"/>
      <c r="BX178" s="4"/>
      <c r="BY178" s="4"/>
      <c r="BZ178" s="4"/>
      <c r="CA178" s="4"/>
    </row>
    <row r="179" spans="1:79" ht="17.25" customHeight="1">
      <c r="A179" s="51" t="s">
        <v>62</v>
      </c>
      <c r="B179" s="51"/>
      <c r="C179" s="51"/>
      <c r="D179" s="51"/>
      <c r="E179" s="147"/>
      <c r="F179" s="147"/>
      <c r="G179" s="147"/>
      <c r="H179" s="147"/>
      <c r="I179" s="147"/>
      <c r="J179" s="147"/>
      <c r="K179" s="147"/>
      <c r="L179" s="147"/>
      <c r="M179" s="147"/>
      <c r="N179" s="147"/>
      <c r="O179" s="147"/>
      <c r="P179" s="147"/>
      <c r="Q179" s="147"/>
      <c r="R179" s="147"/>
      <c r="S179" s="147"/>
      <c r="T179" s="147"/>
      <c r="U179" s="147"/>
      <c r="V179" s="147"/>
      <c r="W179" s="147"/>
      <c r="X179" s="147"/>
      <c r="Y179" s="140"/>
      <c r="Z179" s="141"/>
      <c r="AA179" s="141"/>
      <c r="AB179" s="141"/>
      <c r="AC179" s="141"/>
      <c r="AD179" s="141"/>
      <c r="AE179" s="141"/>
      <c r="AF179" s="142"/>
      <c r="BI179" s="4" t="s">
        <v>25</v>
      </c>
      <c r="BM179" s="4">
        <f>IF(OR(AND(E178&lt;&gt;"",E179=""),MOD(E179,0.5)&lt;&gt;0),0,1)</f>
        <v>1</v>
      </c>
      <c r="BN179" s="4">
        <f>IF(OR(AND(G178&lt;&gt;"",G179=""),MOD(G179,0.5)&lt;&gt;0),0,1)</f>
        <v>1</v>
      </c>
      <c r="BO179" s="4">
        <f>IF(OR(AND(I178&lt;&gt;"",I179=""),MOD(I179,0.5)&lt;&gt;0),0,1)</f>
        <v>1</v>
      </c>
      <c r="BP179" s="4">
        <f>IF(OR(AND(K178&lt;&gt;"",K179=""),MOD(K179,0.5)&lt;&gt;0),0,1)</f>
        <v>1</v>
      </c>
      <c r="BQ179" s="4">
        <f>IF(OR(AND(M178&lt;&gt;"",M179=""),MOD(M179,0.5)&lt;&gt;0),0,1)</f>
        <v>1</v>
      </c>
      <c r="BR179" s="4">
        <f>IF(OR(AND(O178&lt;&gt;"",O179=""),MOD(O179,0.5)&lt;&gt;0),0,1)</f>
        <v>1</v>
      </c>
      <c r="BS179" s="4">
        <f>IF(OR(AND(Q178&lt;&gt;"",Q179=""),MOD(Q179,0.5)&lt;&gt;0),0,1)</f>
        <v>1</v>
      </c>
      <c r="BT179" s="4">
        <f>IF(OR(AND(S178&lt;&gt;"",S179=""),MOD(S179,0.5)&lt;&gt;0),0,1)</f>
        <v>1</v>
      </c>
      <c r="BU179" s="4">
        <f>IF(OR(AND(U178&lt;&gt;"",U179=""),MOD(U179,0.5)&lt;&gt;0),0,1)</f>
        <v>1</v>
      </c>
      <c r="BV179" s="4">
        <f>IF(OR(AND(W178&lt;&gt;"",W179=""),MOD(W179,0.5)&lt;&gt;0),0,1)</f>
        <v>1</v>
      </c>
      <c r="BW179" s="4"/>
      <c r="BX179" s="4"/>
      <c r="BY179" s="4"/>
      <c r="BZ179" s="4"/>
    </row>
    <row r="180" spans="1:79" ht="17.25" customHeight="1">
      <c r="A180" s="88" t="s">
        <v>75</v>
      </c>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row>
    <row r="181" spans="1:79" ht="17.25" customHeight="1">
      <c r="A181" s="133" t="s">
        <v>59</v>
      </c>
      <c r="B181" s="133"/>
      <c r="C181" s="133"/>
      <c r="D181" s="133"/>
      <c r="E181" s="89"/>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1"/>
      <c r="BI181" s="4" t="s">
        <v>25</v>
      </c>
      <c r="BM181" s="4">
        <f>IF(AND(E181="",OR(E182&lt;&gt;"",E183&lt;&gt;"",E184&lt;&gt;"",E185&lt;&gt;"",E186&lt;&gt;"",E187&lt;&gt;"",E188&lt;&gt;"",E189&lt;&gt;"",H189&lt;&gt;"",L189&lt;&gt;"",O189&lt;&gt;"",E190&lt;&gt;"",G190&lt;&gt;"",I190&lt;&gt;"",K190&lt;&gt;"",M190&lt;&gt;"",O190&lt;&gt;"",Q190&lt;&gt;"",S190&lt;&gt;"",U190&lt;&gt;"",W190&lt;&gt;"",Y190&lt;&gt;"",AA190&lt;&gt;"",AC190&lt;&gt;"",AE190&lt;&gt;"",E191&lt;&gt;"",G191&lt;&gt;"",I191&lt;&gt;"",K191&lt;&gt;"",M191&lt;&gt;"",O191&lt;&gt;"",Q191&lt;&gt;"",S191&lt;&gt;"",U191&lt;&gt;"",W191&lt;&gt;"",Y191&lt;&gt;"",AA191&lt;&gt;"",AC191&lt;&gt;"",AE191&lt;&gt;"")),0,1)</f>
        <v>1</v>
      </c>
    </row>
    <row r="182" spans="1:79" ht="17.25" customHeight="1">
      <c r="A182" s="133" t="s">
        <v>60</v>
      </c>
      <c r="B182" s="133"/>
      <c r="C182" s="133"/>
      <c r="D182" s="133"/>
      <c r="E182" s="89"/>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1"/>
    </row>
    <row r="183" spans="1:79" ht="17.25" customHeight="1">
      <c r="A183" s="99" t="s">
        <v>64</v>
      </c>
      <c r="B183" s="100"/>
      <c r="C183" s="100"/>
      <c r="D183" s="101"/>
      <c r="E183" s="52"/>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4"/>
    </row>
    <row r="184" spans="1:79" ht="17.25" customHeight="1">
      <c r="A184" s="102"/>
      <c r="B184" s="103"/>
      <c r="C184" s="103"/>
      <c r="D184" s="104"/>
      <c r="E184" s="55"/>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7"/>
    </row>
    <row r="185" spans="1:79" ht="17.25" customHeight="1">
      <c r="A185" s="102"/>
      <c r="B185" s="103"/>
      <c r="C185" s="103"/>
      <c r="D185" s="104"/>
      <c r="E185" s="55"/>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7"/>
    </row>
    <row r="186" spans="1:79" ht="17.25" customHeight="1">
      <c r="A186" s="102"/>
      <c r="B186" s="103"/>
      <c r="C186" s="103"/>
      <c r="D186" s="104"/>
      <c r="E186" s="55"/>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7"/>
    </row>
    <row r="187" spans="1:79" ht="17.25" customHeight="1">
      <c r="A187" s="105"/>
      <c r="B187" s="106"/>
      <c r="C187" s="106"/>
      <c r="D187" s="107"/>
      <c r="E187" s="58"/>
      <c r="F187" s="59"/>
      <c r="G187" s="59"/>
      <c r="H187" s="59"/>
      <c r="I187" s="59"/>
      <c r="J187" s="59"/>
      <c r="K187" s="59"/>
      <c r="L187" s="59"/>
      <c r="M187" s="59"/>
      <c r="N187" s="59"/>
      <c r="O187" s="59"/>
      <c r="P187" s="59"/>
      <c r="Q187" s="59"/>
      <c r="R187" s="59"/>
      <c r="S187" s="59"/>
      <c r="T187" s="59"/>
      <c r="U187" s="59"/>
      <c r="V187" s="59"/>
      <c r="W187" s="59"/>
      <c r="X187" s="59"/>
      <c r="Y187" s="59"/>
      <c r="Z187" s="59"/>
      <c r="AA187" s="59"/>
      <c r="AB187" s="59"/>
      <c r="AC187" s="59"/>
      <c r="AD187" s="59"/>
      <c r="AE187" s="59"/>
      <c r="AF187" s="60"/>
    </row>
    <row r="188" spans="1:79" ht="17.25" customHeight="1">
      <c r="A188" s="133" t="s">
        <v>61</v>
      </c>
      <c r="B188" s="133"/>
      <c r="C188" s="133"/>
      <c r="D188" s="133"/>
      <c r="E188" s="89"/>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1"/>
    </row>
    <row r="189" spans="1:79" ht="17.25" customHeight="1">
      <c r="A189" s="133" t="s">
        <v>63</v>
      </c>
      <c r="B189" s="133"/>
      <c r="C189" s="133"/>
      <c r="D189" s="133"/>
      <c r="E189" s="144"/>
      <c r="F189" s="145"/>
      <c r="G189" s="20" t="s">
        <v>1</v>
      </c>
      <c r="H189" s="146"/>
      <c r="I189" s="146"/>
      <c r="J189" s="20" t="s">
        <v>2</v>
      </c>
      <c r="K189" s="20" t="s">
        <v>8</v>
      </c>
      <c r="L189" s="145"/>
      <c r="M189" s="145"/>
      <c r="N189" s="20" t="s">
        <v>1</v>
      </c>
      <c r="O189" s="146"/>
      <c r="P189" s="146"/>
      <c r="Q189" s="20" t="s">
        <v>2</v>
      </c>
      <c r="R189" s="21"/>
      <c r="S189" s="21"/>
      <c r="T189" s="21"/>
      <c r="U189" s="21"/>
      <c r="V189" s="21"/>
      <c r="W189" s="21"/>
      <c r="X189" s="21"/>
      <c r="Y189" s="21"/>
      <c r="Z189" s="21"/>
      <c r="AA189" s="21"/>
      <c r="AB189" s="21"/>
      <c r="AC189" s="21"/>
      <c r="AD189" s="21"/>
      <c r="AE189" s="21"/>
      <c r="AF189" s="22"/>
      <c r="BI189" s="4" t="s">
        <v>25</v>
      </c>
      <c r="BM189" s="4">
        <f>IF(AND(E181&lt;&gt;"",E189=""),0,1)</f>
        <v>1</v>
      </c>
      <c r="BN189" s="4">
        <f>IF(AND(E181&lt;&gt;"",OR(H189="",NOT(AND(H189&gt;=0,H189&lt;=59)))),0,1)</f>
        <v>1</v>
      </c>
      <c r="BO189" s="4">
        <f>IF(AND(E181&lt;&gt;"",L189=""),0,1)</f>
        <v>1</v>
      </c>
      <c r="BP189" s="4">
        <f>IF(AND(E181&lt;&gt;"",OR(O189="",NOT(AND(O189&gt;=0,O189&lt;=59)))),0,1)</f>
        <v>1</v>
      </c>
    </row>
    <row r="190" spans="1:79" ht="17.25" customHeight="1">
      <c r="A190" s="143" t="s">
        <v>102</v>
      </c>
      <c r="B190" s="143"/>
      <c r="C190" s="143"/>
      <c r="D190" s="143"/>
      <c r="E190" s="136"/>
      <c r="F190" s="136"/>
      <c r="G190" s="136"/>
      <c r="H190" s="136"/>
      <c r="I190" s="136"/>
      <c r="J190" s="136"/>
      <c r="K190" s="136"/>
      <c r="L190" s="136"/>
      <c r="M190" s="136"/>
      <c r="N190" s="136"/>
      <c r="O190" s="136"/>
      <c r="P190" s="136"/>
      <c r="Q190" s="136"/>
      <c r="R190" s="136"/>
      <c r="S190" s="136"/>
      <c r="T190" s="136"/>
      <c r="U190" s="136"/>
      <c r="V190" s="136"/>
      <c r="W190" s="136"/>
      <c r="X190" s="136"/>
      <c r="Y190" s="137"/>
      <c r="Z190" s="138"/>
      <c r="AA190" s="138"/>
      <c r="AB190" s="138"/>
      <c r="AC190" s="138"/>
      <c r="AD190" s="138"/>
      <c r="AE190" s="138"/>
      <c r="AF190" s="139"/>
      <c r="BI190" s="4" t="s">
        <v>25</v>
      </c>
      <c r="BM190" s="4">
        <f>IF(OR(AND(E191&lt;&gt;"",E190=""),AND(E190&lt;&gt;"",COUNTIF(ｶﾘｷｭﾗﾑｺｰﾄﾞ一覧!$A:$A,E190)=0)),0,1)</f>
        <v>1</v>
      </c>
      <c r="BN190" s="4">
        <f>IF(OR(AND(G191&lt;&gt;"",G190=""),AND(G190&lt;&gt;"",COUNTIF(ｶﾘｷｭﾗﾑｺｰﾄﾞ一覧!$A:$A,G190)=0)),0,1)</f>
        <v>1</v>
      </c>
      <c r="BO190" s="4">
        <f>IF(OR(AND(I191&lt;&gt;"",I190=""),AND(I190&lt;&gt;"",COUNTIF(ｶﾘｷｭﾗﾑｺｰﾄﾞ一覧!$A:$A,I190)=0)),0,1)</f>
        <v>1</v>
      </c>
      <c r="BP190" s="4">
        <f>IF(OR(AND(K191&lt;&gt;"",K190=""),AND(K190&lt;&gt;"",COUNTIF(ｶﾘｷｭﾗﾑｺｰﾄﾞ一覧!$A:$A,K190)=0)),0,1)</f>
        <v>1</v>
      </c>
      <c r="BQ190" s="4">
        <f>IF(OR(AND(M191&lt;&gt;"",M190=""),AND(M190&lt;&gt;"",COUNTIF(ｶﾘｷｭﾗﾑｺｰﾄﾞ一覧!$A:$A,M190)=0)),0,1)</f>
        <v>1</v>
      </c>
      <c r="BR190" s="4">
        <f>IF(OR(AND(O191&lt;&gt;"",O190=""),AND(O190&lt;&gt;"",COUNTIF(ｶﾘｷｭﾗﾑｺｰﾄﾞ一覧!$A:$A,O190)=0)),0,1)</f>
        <v>1</v>
      </c>
      <c r="BS190" s="4">
        <f>IF(OR(AND(Q191&lt;&gt;"",Q190=""),AND(Q190&lt;&gt;"",COUNTIF(ｶﾘｷｭﾗﾑｺｰﾄﾞ一覧!$A:$A,Q190)=0)),0,1)</f>
        <v>1</v>
      </c>
      <c r="BT190" s="4">
        <f>IF(OR(AND(S191&lt;&gt;"",S190=""),AND(S190&lt;&gt;"",COUNTIF(ｶﾘｷｭﾗﾑｺｰﾄﾞ一覧!$A:$A,S190)=0)),0,1)</f>
        <v>1</v>
      </c>
      <c r="BU190" s="4">
        <f>IF(OR(AND(U191&lt;&gt;"",U190=""),AND(U190&lt;&gt;"",COUNTIF(ｶﾘｷｭﾗﾑｺｰﾄﾞ一覧!$A:$A,U190)=0)),0,1)</f>
        <v>1</v>
      </c>
      <c r="BV190" s="4">
        <f>IF(OR(AND(W191&lt;&gt;"",W190=""),AND(W190&lt;&gt;"",COUNTIF(ｶﾘｷｭﾗﾑｺｰﾄﾞ一覧!$A:$A,W190)=0)),0,1)</f>
        <v>1</v>
      </c>
      <c r="BW190" s="4"/>
      <c r="BX190" s="4"/>
      <c r="BY190" s="4"/>
      <c r="BZ190" s="4"/>
      <c r="CA190" s="4"/>
    </row>
    <row r="191" spans="1:79" ht="17.25" customHeight="1">
      <c r="A191" s="51" t="s">
        <v>62</v>
      </c>
      <c r="B191" s="51"/>
      <c r="C191" s="51"/>
      <c r="D191" s="51"/>
      <c r="E191" s="147"/>
      <c r="F191" s="147"/>
      <c r="G191" s="147"/>
      <c r="H191" s="147"/>
      <c r="I191" s="147"/>
      <c r="J191" s="147"/>
      <c r="K191" s="147"/>
      <c r="L191" s="147"/>
      <c r="M191" s="147"/>
      <c r="N191" s="147"/>
      <c r="O191" s="147"/>
      <c r="P191" s="147"/>
      <c r="Q191" s="147"/>
      <c r="R191" s="147"/>
      <c r="S191" s="147"/>
      <c r="T191" s="147"/>
      <c r="U191" s="147"/>
      <c r="V191" s="147"/>
      <c r="W191" s="147"/>
      <c r="X191" s="147"/>
      <c r="Y191" s="140"/>
      <c r="Z191" s="141"/>
      <c r="AA191" s="141"/>
      <c r="AB191" s="141"/>
      <c r="AC191" s="141"/>
      <c r="AD191" s="141"/>
      <c r="AE191" s="141"/>
      <c r="AF191" s="142"/>
      <c r="BI191" s="4" t="s">
        <v>25</v>
      </c>
      <c r="BM191" s="4">
        <f>IF(OR(AND(E190&lt;&gt;"",E191=""),MOD(E191,0.5)&lt;&gt;0),0,1)</f>
        <v>1</v>
      </c>
      <c r="BN191" s="4">
        <f>IF(OR(AND(G190&lt;&gt;"",G191=""),MOD(G191,0.5)&lt;&gt;0),0,1)</f>
        <v>1</v>
      </c>
      <c r="BO191" s="4">
        <f>IF(OR(AND(I190&lt;&gt;"",I191=""),MOD(I191,0.5)&lt;&gt;0),0,1)</f>
        <v>1</v>
      </c>
      <c r="BP191" s="4">
        <f>IF(OR(AND(K190&lt;&gt;"",K191=""),MOD(K191,0.5)&lt;&gt;0),0,1)</f>
        <v>1</v>
      </c>
      <c r="BQ191" s="4">
        <f>IF(OR(AND(M190&lt;&gt;"",M191=""),MOD(M191,0.5)&lt;&gt;0),0,1)</f>
        <v>1</v>
      </c>
      <c r="BR191" s="4">
        <f>IF(OR(AND(O190&lt;&gt;"",O191=""),MOD(O191,0.5)&lt;&gt;0),0,1)</f>
        <v>1</v>
      </c>
      <c r="BS191" s="4">
        <f>IF(OR(AND(Q190&lt;&gt;"",Q191=""),MOD(Q191,0.5)&lt;&gt;0),0,1)</f>
        <v>1</v>
      </c>
      <c r="BT191" s="4">
        <f>IF(OR(AND(S190&lt;&gt;"",S191=""),MOD(S191,0.5)&lt;&gt;0),0,1)</f>
        <v>1</v>
      </c>
      <c r="BU191" s="4">
        <f>IF(OR(AND(U190&lt;&gt;"",U191=""),MOD(U191,0.5)&lt;&gt;0),0,1)</f>
        <v>1</v>
      </c>
      <c r="BV191" s="4">
        <f>IF(OR(AND(W190&lt;&gt;"",W191=""),MOD(W191,0.5)&lt;&gt;0),0,1)</f>
        <v>1</v>
      </c>
      <c r="BW191" s="4"/>
      <c r="BX191" s="4"/>
      <c r="BY191" s="4"/>
      <c r="BZ191" s="4"/>
    </row>
    <row r="192" spans="1:79" ht="17.25" customHeight="1">
      <c r="A192" s="88" t="s">
        <v>76</v>
      </c>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row>
    <row r="193" spans="1:79" ht="17.25" customHeight="1">
      <c r="A193" s="133" t="s">
        <v>59</v>
      </c>
      <c r="B193" s="133"/>
      <c r="C193" s="133"/>
      <c r="D193" s="133"/>
      <c r="E193" s="89"/>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1"/>
      <c r="BI193" s="4" t="s">
        <v>25</v>
      </c>
      <c r="BM193" s="4">
        <f>IF(AND(E193="",OR(E194&lt;&gt;"",E195&lt;&gt;"",E196&lt;&gt;"",E197&lt;&gt;"",E198&lt;&gt;"",E199&lt;&gt;"",E200&lt;&gt;"",E201&lt;&gt;"",H201&lt;&gt;"",L201&lt;&gt;"",O201&lt;&gt;"",E202&lt;&gt;"",G202&lt;&gt;"",I202&lt;&gt;"",K202&lt;&gt;"",M202&lt;&gt;"",O202&lt;&gt;"",Q202&lt;&gt;"",S202&lt;&gt;"",U202&lt;&gt;"",W202&lt;&gt;"",Y202&lt;&gt;"",AA202&lt;&gt;"",AC202&lt;&gt;"",AE202&lt;&gt;"",E203&lt;&gt;"",G203&lt;&gt;"",I203&lt;&gt;"",K203&lt;&gt;"",M203&lt;&gt;"",O203&lt;&gt;"",Q203&lt;&gt;"",S203&lt;&gt;"",U203&lt;&gt;"",W203&lt;&gt;"",Y203&lt;&gt;"",AA203&lt;&gt;"",AC203&lt;&gt;"",AE203&lt;&gt;"")),0,1)</f>
        <v>1</v>
      </c>
    </row>
    <row r="194" spans="1:79" ht="17.25" customHeight="1">
      <c r="A194" s="133" t="s">
        <v>60</v>
      </c>
      <c r="B194" s="133"/>
      <c r="C194" s="133"/>
      <c r="D194" s="133"/>
      <c r="E194" s="89"/>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1"/>
    </row>
    <row r="195" spans="1:79" ht="17.25" customHeight="1">
      <c r="A195" s="99" t="s">
        <v>64</v>
      </c>
      <c r="B195" s="100"/>
      <c r="C195" s="100"/>
      <c r="D195" s="101"/>
      <c r="E195" s="52"/>
      <c r="F195" s="53"/>
      <c r="G195" s="53"/>
      <c r="H195" s="53"/>
      <c r="I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4"/>
    </row>
    <row r="196" spans="1:79" ht="17.25" customHeight="1">
      <c r="A196" s="102"/>
      <c r="B196" s="103"/>
      <c r="C196" s="103"/>
      <c r="D196" s="104"/>
      <c r="E196" s="55"/>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7"/>
    </row>
    <row r="197" spans="1:79" ht="17.25" customHeight="1">
      <c r="A197" s="102"/>
      <c r="B197" s="103"/>
      <c r="C197" s="103"/>
      <c r="D197" s="104"/>
      <c r="E197" s="55"/>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7"/>
    </row>
    <row r="198" spans="1:79" ht="17.25" customHeight="1">
      <c r="A198" s="102"/>
      <c r="B198" s="103"/>
      <c r="C198" s="103"/>
      <c r="D198" s="104"/>
      <c r="E198" s="55"/>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7"/>
    </row>
    <row r="199" spans="1:79" ht="17.25" customHeight="1">
      <c r="A199" s="105"/>
      <c r="B199" s="106"/>
      <c r="C199" s="106"/>
      <c r="D199" s="107"/>
      <c r="E199" s="58"/>
      <c r="F199" s="59"/>
      <c r="G199" s="59"/>
      <c r="H199" s="59"/>
      <c r="I199" s="59"/>
      <c r="J199" s="59"/>
      <c r="K199" s="59"/>
      <c r="L199" s="59"/>
      <c r="M199" s="59"/>
      <c r="N199" s="59"/>
      <c r="O199" s="59"/>
      <c r="P199" s="59"/>
      <c r="Q199" s="59"/>
      <c r="R199" s="59"/>
      <c r="S199" s="59"/>
      <c r="T199" s="59"/>
      <c r="U199" s="59"/>
      <c r="V199" s="59"/>
      <c r="W199" s="59"/>
      <c r="X199" s="59"/>
      <c r="Y199" s="59"/>
      <c r="Z199" s="59"/>
      <c r="AA199" s="59"/>
      <c r="AB199" s="59"/>
      <c r="AC199" s="59"/>
      <c r="AD199" s="59"/>
      <c r="AE199" s="59"/>
      <c r="AF199" s="60"/>
    </row>
    <row r="200" spans="1:79" ht="17.25" customHeight="1">
      <c r="A200" s="133" t="s">
        <v>61</v>
      </c>
      <c r="B200" s="133"/>
      <c r="C200" s="133"/>
      <c r="D200" s="133"/>
      <c r="E200" s="89"/>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1"/>
    </row>
    <row r="201" spans="1:79" ht="17.25" customHeight="1">
      <c r="A201" s="133" t="s">
        <v>63</v>
      </c>
      <c r="B201" s="133"/>
      <c r="C201" s="133"/>
      <c r="D201" s="133"/>
      <c r="E201" s="144"/>
      <c r="F201" s="145"/>
      <c r="G201" s="20" t="s">
        <v>1</v>
      </c>
      <c r="H201" s="146"/>
      <c r="I201" s="146"/>
      <c r="J201" s="20" t="s">
        <v>2</v>
      </c>
      <c r="K201" s="20" t="s">
        <v>8</v>
      </c>
      <c r="L201" s="145"/>
      <c r="M201" s="145"/>
      <c r="N201" s="20" t="s">
        <v>1</v>
      </c>
      <c r="O201" s="146"/>
      <c r="P201" s="146"/>
      <c r="Q201" s="20" t="s">
        <v>2</v>
      </c>
      <c r="R201" s="21"/>
      <c r="S201" s="21"/>
      <c r="T201" s="21"/>
      <c r="U201" s="21"/>
      <c r="V201" s="21"/>
      <c r="W201" s="21"/>
      <c r="X201" s="21"/>
      <c r="Y201" s="21"/>
      <c r="Z201" s="21"/>
      <c r="AA201" s="21"/>
      <c r="AB201" s="21"/>
      <c r="AC201" s="21"/>
      <c r="AD201" s="21"/>
      <c r="AE201" s="21"/>
      <c r="AF201" s="22"/>
      <c r="BI201" s="4" t="s">
        <v>25</v>
      </c>
      <c r="BM201" s="4">
        <f>IF(AND(E193&lt;&gt;"",E201=""),0,1)</f>
        <v>1</v>
      </c>
      <c r="BN201" s="4">
        <f>IF(AND(E193&lt;&gt;"",OR(H201="",NOT(AND(H201&gt;=0,H201&lt;=59)))),0,1)</f>
        <v>1</v>
      </c>
      <c r="BO201" s="4">
        <f>IF(AND(E193&lt;&gt;"",L201=""),0,1)</f>
        <v>1</v>
      </c>
      <c r="BP201" s="4">
        <f>IF(AND(E193&lt;&gt;"",OR(O201="",NOT(AND(O201&gt;=0,O201&lt;=59)))),0,1)</f>
        <v>1</v>
      </c>
    </row>
    <row r="202" spans="1:79" ht="17.25" customHeight="1">
      <c r="A202" s="143" t="s">
        <v>102</v>
      </c>
      <c r="B202" s="143"/>
      <c r="C202" s="143"/>
      <c r="D202" s="143"/>
      <c r="E202" s="136"/>
      <c r="F202" s="136"/>
      <c r="G202" s="136"/>
      <c r="H202" s="136"/>
      <c r="I202" s="136"/>
      <c r="J202" s="136"/>
      <c r="K202" s="136"/>
      <c r="L202" s="136"/>
      <c r="M202" s="136"/>
      <c r="N202" s="136"/>
      <c r="O202" s="136"/>
      <c r="P202" s="136"/>
      <c r="Q202" s="136"/>
      <c r="R202" s="136"/>
      <c r="S202" s="136"/>
      <c r="T202" s="136"/>
      <c r="U202" s="136"/>
      <c r="V202" s="136"/>
      <c r="W202" s="136"/>
      <c r="X202" s="136"/>
      <c r="Y202" s="137"/>
      <c r="Z202" s="138"/>
      <c r="AA202" s="138"/>
      <c r="AB202" s="138"/>
      <c r="AC202" s="138"/>
      <c r="AD202" s="138"/>
      <c r="AE202" s="138"/>
      <c r="AF202" s="139"/>
      <c r="BI202" s="4" t="s">
        <v>25</v>
      </c>
      <c r="BM202" s="4">
        <f>IF(OR(AND(E203&lt;&gt;"",E202=""),AND(E202&lt;&gt;"",COUNTIF(ｶﾘｷｭﾗﾑｺｰﾄﾞ一覧!$A:$A,E202)=0)),0,1)</f>
        <v>1</v>
      </c>
      <c r="BN202" s="4">
        <f>IF(OR(AND(G203&lt;&gt;"",G202=""),AND(G202&lt;&gt;"",COUNTIF(ｶﾘｷｭﾗﾑｺｰﾄﾞ一覧!$A:$A,G202)=0)),0,1)</f>
        <v>1</v>
      </c>
      <c r="BO202" s="4">
        <f>IF(OR(AND(I203&lt;&gt;"",I202=""),AND(I202&lt;&gt;"",COUNTIF(ｶﾘｷｭﾗﾑｺｰﾄﾞ一覧!$A:$A,I202)=0)),0,1)</f>
        <v>1</v>
      </c>
      <c r="BP202" s="4">
        <f>IF(OR(AND(K203&lt;&gt;"",K202=""),AND(K202&lt;&gt;"",COUNTIF(ｶﾘｷｭﾗﾑｺｰﾄﾞ一覧!$A:$A,K202)=0)),0,1)</f>
        <v>1</v>
      </c>
      <c r="BQ202" s="4">
        <f>IF(OR(AND(M203&lt;&gt;"",M202=""),AND(M202&lt;&gt;"",COUNTIF(ｶﾘｷｭﾗﾑｺｰﾄﾞ一覧!$A:$A,M202)=0)),0,1)</f>
        <v>1</v>
      </c>
      <c r="BR202" s="4">
        <f>IF(OR(AND(O203&lt;&gt;"",O202=""),AND(O202&lt;&gt;"",COUNTIF(ｶﾘｷｭﾗﾑｺｰﾄﾞ一覧!$A:$A,O202)=0)),0,1)</f>
        <v>1</v>
      </c>
      <c r="BS202" s="4">
        <f>IF(OR(AND(Q203&lt;&gt;"",Q202=""),AND(Q202&lt;&gt;"",COUNTIF(ｶﾘｷｭﾗﾑｺｰﾄﾞ一覧!$A:$A,Q202)=0)),0,1)</f>
        <v>1</v>
      </c>
      <c r="BT202" s="4">
        <f>IF(OR(AND(S203&lt;&gt;"",S202=""),AND(S202&lt;&gt;"",COUNTIF(ｶﾘｷｭﾗﾑｺｰﾄﾞ一覧!$A:$A,S202)=0)),0,1)</f>
        <v>1</v>
      </c>
      <c r="BU202" s="4">
        <f>IF(OR(AND(U203&lt;&gt;"",U202=""),AND(U202&lt;&gt;"",COUNTIF(ｶﾘｷｭﾗﾑｺｰﾄﾞ一覧!$A:$A,U202)=0)),0,1)</f>
        <v>1</v>
      </c>
      <c r="BV202" s="4">
        <f>IF(OR(AND(W203&lt;&gt;"",W202=""),AND(W202&lt;&gt;"",COUNTIF(ｶﾘｷｭﾗﾑｺｰﾄﾞ一覧!$A:$A,W202)=0)),0,1)</f>
        <v>1</v>
      </c>
      <c r="BW202" s="4"/>
      <c r="BX202" s="4"/>
      <c r="BY202" s="4"/>
      <c r="BZ202" s="4"/>
      <c r="CA202" s="4"/>
    </row>
    <row r="203" spans="1:79" ht="17.25" customHeight="1">
      <c r="A203" s="51" t="s">
        <v>62</v>
      </c>
      <c r="B203" s="51"/>
      <c r="C203" s="51"/>
      <c r="D203" s="51"/>
      <c r="E203" s="147"/>
      <c r="F203" s="147"/>
      <c r="G203" s="147"/>
      <c r="H203" s="147"/>
      <c r="I203" s="147"/>
      <c r="J203" s="147"/>
      <c r="K203" s="147"/>
      <c r="L203" s="147"/>
      <c r="M203" s="147"/>
      <c r="N203" s="147"/>
      <c r="O203" s="147"/>
      <c r="P203" s="147"/>
      <c r="Q203" s="147"/>
      <c r="R203" s="147"/>
      <c r="S203" s="147"/>
      <c r="T203" s="147"/>
      <c r="U203" s="147"/>
      <c r="V203" s="147"/>
      <c r="W203" s="147"/>
      <c r="X203" s="147"/>
      <c r="Y203" s="140"/>
      <c r="Z203" s="141"/>
      <c r="AA203" s="141"/>
      <c r="AB203" s="141"/>
      <c r="AC203" s="141"/>
      <c r="AD203" s="141"/>
      <c r="AE203" s="141"/>
      <c r="AF203" s="142"/>
      <c r="BI203" s="4" t="s">
        <v>25</v>
      </c>
      <c r="BM203" s="4">
        <f>IF(OR(AND(E202&lt;&gt;"",E203=""),MOD(E203,0.5)&lt;&gt;0),0,1)</f>
        <v>1</v>
      </c>
      <c r="BN203" s="4">
        <f>IF(OR(AND(G202&lt;&gt;"",G203=""),MOD(G203,0.5)&lt;&gt;0),0,1)</f>
        <v>1</v>
      </c>
      <c r="BO203" s="4">
        <f>IF(OR(AND(I202&lt;&gt;"",I203=""),MOD(I203,0.5)&lt;&gt;0),0,1)</f>
        <v>1</v>
      </c>
      <c r="BP203" s="4">
        <f>IF(OR(AND(K202&lt;&gt;"",K203=""),MOD(K203,0.5)&lt;&gt;0),0,1)</f>
        <v>1</v>
      </c>
      <c r="BQ203" s="4">
        <f>IF(OR(AND(M202&lt;&gt;"",M203=""),MOD(M203,0.5)&lt;&gt;0),0,1)</f>
        <v>1</v>
      </c>
      <c r="BR203" s="4">
        <f>IF(OR(AND(O202&lt;&gt;"",O203=""),MOD(O203,0.5)&lt;&gt;0),0,1)</f>
        <v>1</v>
      </c>
      <c r="BS203" s="4">
        <f>IF(OR(AND(Q202&lt;&gt;"",Q203=""),MOD(Q203,0.5)&lt;&gt;0),0,1)</f>
        <v>1</v>
      </c>
      <c r="BT203" s="4">
        <f>IF(OR(AND(S202&lt;&gt;"",S203=""),MOD(S203,0.5)&lt;&gt;0),0,1)</f>
        <v>1</v>
      </c>
      <c r="BU203" s="4">
        <f>IF(OR(AND(U202&lt;&gt;"",U203=""),MOD(U203,0.5)&lt;&gt;0),0,1)</f>
        <v>1</v>
      </c>
      <c r="BV203" s="4">
        <f>IF(OR(AND(W202&lt;&gt;"",W203=""),MOD(W203,0.5)&lt;&gt;0),0,1)</f>
        <v>1</v>
      </c>
      <c r="BW203" s="4"/>
      <c r="BX203" s="4"/>
      <c r="BY203" s="4"/>
      <c r="BZ203" s="4"/>
    </row>
    <row r="204" spans="1:79" ht="17.25" customHeight="1">
      <c r="A204" s="88" t="s">
        <v>77</v>
      </c>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row>
    <row r="205" spans="1:79" ht="17.25" customHeight="1">
      <c r="A205" s="133" t="s">
        <v>59</v>
      </c>
      <c r="B205" s="133"/>
      <c r="C205" s="133"/>
      <c r="D205" s="133"/>
      <c r="E205" s="89"/>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1"/>
      <c r="BI205" s="4" t="s">
        <v>25</v>
      </c>
      <c r="BM205" s="4">
        <f>IF(AND(E205="",OR(E206&lt;&gt;"",E207&lt;&gt;"",E208&lt;&gt;"",E209&lt;&gt;"",E210&lt;&gt;"",E211&lt;&gt;"",E212&lt;&gt;"",E213&lt;&gt;"",H213&lt;&gt;"",L213&lt;&gt;"",O213&lt;&gt;"",E214&lt;&gt;"",G214&lt;&gt;"",I214&lt;&gt;"",K214&lt;&gt;"",M214&lt;&gt;"",O214&lt;&gt;"",Q214&lt;&gt;"",S214&lt;&gt;"",U214&lt;&gt;"",W214&lt;&gt;"",Y214&lt;&gt;"",AA214&lt;&gt;"",AC214&lt;&gt;"",AE214&lt;&gt;"",E215&lt;&gt;"",G215&lt;&gt;"",I215&lt;&gt;"",K215&lt;&gt;"",M215&lt;&gt;"",O215&lt;&gt;"",Q215&lt;&gt;"",S215&lt;&gt;"",U215&lt;&gt;"",W215&lt;&gt;"",Y215&lt;&gt;"",AA215&lt;&gt;"",AC215&lt;&gt;"",AE215&lt;&gt;"")),0,1)</f>
        <v>1</v>
      </c>
    </row>
    <row r="206" spans="1:79" ht="17.25" customHeight="1">
      <c r="A206" s="133" t="s">
        <v>60</v>
      </c>
      <c r="B206" s="133"/>
      <c r="C206" s="133"/>
      <c r="D206" s="133"/>
      <c r="E206" s="89"/>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1"/>
    </row>
    <row r="207" spans="1:79" ht="17.25" customHeight="1">
      <c r="A207" s="99" t="s">
        <v>64</v>
      </c>
      <c r="B207" s="100"/>
      <c r="C207" s="100"/>
      <c r="D207" s="101"/>
      <c r="E207" s="52"/>
      <c r="F207" s="53"/>
      <c r="G207" s="53"/>
      <c r="H207" s="53"/>
      <c r="I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4"/>
    </row>
    <row r="208" spans="1:79" ht="17.25" customHeight="1">
      <c r="A208" s="102"/>
      <c r="B208" s="103"/>
      <c r="C208" s="103"/>
      <c r="D208" s="104"/>
      <c r="E208" s="55"/>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7"/>
    </row>
    <row r="209" spans="1:79" ht="17.25" customHeight="1">
      <c r="A209" s="102"/>
      <c r="B209" s="103"/>
      <c r="C209" s="103"/>
      <c r="D209" s="104"/>
      <c r="E209" s="55"/>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7"/>
    </row>
    <row r="210" spans="1:79" ht="17.25" customHeight="1">
      <c r="A210" s="102"/>
      <c r="B210" s="103"/>
      <c r="C210" s="103"/>
      <c r="D210" s="104"/>
      <c r="E210" s="55"/>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7"/>
    </row>
    <row r="211" spans="1:79" ht="17.25" customHeight="1">
      <c r="A211" s="105"/>
      <c r="B211" s="106"/>
      <c r="C211" s="106"/>
      <c r="D211" s="107"/>
      <c r="E211" s="58"/>
      <c r="F211" s="59"/>
      <c r="G211" s="59"/>
      <c r="H211" s="59"/>
      <c r="I211" s="59"/>
      <c r="J211" s="59"/>
      <c r="K211" s="59"/>
      <c r="L211" s="59"/>
      <c r="M211" s="59"/>
      <c r="N211" s="59"/>
      <c r="O211" s="59"/>
      <c r="P211" s="59"/>
      <c r="Q211" s="59"/>
      <c r="R211" s="59"/>
      <c r="S211" s="59"/>
      <c r="T211" s="59"/>
      <c r="U211" s="59"/>
      <c r="V211" s="59"/>
      <c r="W211" s="59"/>
      <c r="X211" s="59"/>
      <c r="Y211" s="59"/>
      <c r="Z211" s="59"/>
      <c r="AA211" s="59"/>
      <c r="AB211" s="59"/>
      <c r="AC211" s="59"/>
      <c r="AD211" s="59"/>
      <c r="AE211" s="59"/>
      <c r="AF211" s="60"/>
    </row>
    <row r="212" spans="1:79" ht="17.25" customHeight="1">
      <c r="A212" s="133" t="s">
        <v>61</v>
      </c>
      <c r="B212" s="133"/>
      <c r="C212" s="133"/>
      <c r="D212" s="133"/>
      <c r="E212" s="89"/>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1"/>
    </row>
    <row r="213" spans="1:79" ht="17.25" customHeight="1">
      <c r="A213" s="133" t="s">
        <v>63</v>
      </c>
      <c r="B213" s="133"/>
      <c r="C213" s="133"/>
      <c r="D213" s="133"/>
      <c r="E213" s="144"/>
      <c r="F213" s="145"/>
      <c r="G213" s="20" t="s">
        <v>1</v>
      </c>
      <c r="H213" s="146"/>
      <c r="I213" s="146"/>
      <c r="J213" s="20" t="s">
        <v>2</v>
      </c>
      <c r="K213" s="20" t="s">
        <v>8</v>
      </c>
      <c r="L213" s="145"/>
      <c r="M213" s="145"/>
      <c r="N213" s="20" t="s">
        <v>1</v>
      </c>
      <c r="O213" s="146"/>
      <c r="P213" s="146"/>
      <c r="Q213" s="20" t="s">
        <v>2</v>
      </c>
      <c r="R213" s="21"/>
      <c r="S213" s="21"/>
      <c r="T213" s="21"/>
      <c r="U213" s="21"/>
      <c r="V213" s="21"/>
      <c r="W213" s="21"/>
      <c r="X213" s="21"/>
      <c r="Y213" s="21"/>
      <c r="Z213" s="21"/>
      <c r="AA213" s="21"/>
      <c r="AB213" s="21"/>
      <c r="AC213" s="21"/>
      <c r="AD213" s="21"/>
      <c r="AE213" s="21"/>
      <c r="AF213" s="22"/>
      <c r="BI213" s="4" t="s">
        <v>25</v>
      </c>
      <c r="BM213" s="4">
        <f>IF(AND(E205&lt;&gt;"",E213=""),0,1)</f>
        <v>1</v>
      </c>
      <c r="BN213" s="4">
        <f>IF(AND(E205&lt;&gt;"",OR(H213="",NOT(AND(H213&gt;=0,H213&lt;=59)))),0,1)</f>
        <v>1</v>
      </c>
      <c r="BO213" s="4">
        <f>IF(AND(E205&lt;&gt;"",L213=""),0,1)</f>
        <v>1</v>
      </c>
      <c r="BP213" s="4">
        <f>IF(AND(E205&lt;&gt;"",OR(O213="",NOT(AND(O213&gt;=0,O213&lt;=59)))),0,1)</f>
        <v>1</v>
      </c>
    </row>
    <row r="214" spans="1:79" ht="17.25" customHeight="1">
      <c r="A214" s="143" t="s">
        <v>102</v>
      </c>
      <c r="B214" s="143"/>
      <c r="C214" s="143"/>
      <c r="D214" s="143"/>
      <c r="E214" s="136"/>
      <c r="F214" s="136"/>
      <c r="G214" s="136"/>
      <c r="H214" s="136"/>
      <c r="I214" s="136"/>
      <c r="J214" s="136"/>
      <c r="K214" s="136"/>
      <c r="L214" s="136"/>
      <c r="M214" s="136"/>
      <c r="N214" s="136"/>
      <c r="O214" s="136"/>
      <c r="P214" s="136"/>
      <c r="Q214" s="136"/>
      <c r="R214" s="136"/>
      <c r="S214" s="136"/>
      <c r="T214" s="136"/>
      <c r="U214" s="136"/>
      <c r="V214" s="136"/>
      <c r="W214" s="136"/>
      <c r="X214" s="136"/>
      <c r="Y214" s="137"/>
      <c r="Z214" s="138"/>
      <c r="AA214" s="138"/>
      <c r="AB214" s="138"/>
      <c r="AC214" s="138"/>
      <c r="AD214" s="138"/>
      <c r="AE214" s="138"/>
      <c r="AF214" s="139"/>
      <c r="BI214" s="4" t="s">
        <v>25</v>
      </c>
      <c r="BM214" s="4">
        <f>IF(OR(AND(E215&lt;&gt;"",E214=""),AND(E214&lt;&gt;"",COUNTIF(ｶﾘｷｭﾗﾑｺｰﾄﾞ一覧!$A:$A,E214)=0)),0,1)</f>
        <v>1</v>
      </c>
      <c r="BN214" s="4">
        <f>IF(OR(AND(G215&lt;&gt;"",G214=""),AND(G214&lt;&gt;"",COUNTIF(ｶﾘｷｭﾗﾑｺｰﾄﾞ一覧!$A:$A,G214)=0)),0,1)</f>
        <v>1</v>
      </c>
      <c r="BO214" s="4">
        <f>IF(OR(AND(I215&lt;&gt;"",I214=""),AND(I214&lt;&gt;"",COUNTIF(ｶﾘｷｭﾗﾑｺｰﾄﾞ一覧!$A:$A,I214)=0)),0,1)</f>
        <v>1</v>
      </c>
      <c r="BP214" s="4">
        <f>IF(OR(AND(K215&lt;&gt;"",K214=""),AND(K214&lt;&gt;"",COUNTIF(ｶﾘｷｭﾗﾑｺｰﾄﾞ一覧!$A:$A,K214)=0)),0,1)</f>
        <v>1</v>
      </c>
      <c r="BQ214" s="4">
        <f>IF(OR(AND(M215&lt;&gt;"",M214=""),AND(M214&lt;&gt;"",COUNTIF(ｶﾘｷｭﾗﾑｺｰﾄﾞ一覧!$A:$A,M214)=0)),0,1)</f>
        <v>1</v>
      </c>
      <c r="BR214" s="4">
        <f>IF(OR(AND(O215&lt;&gt;"",O214=""),AND(O214&lt;&gt;"",COUNTIF(ｶﾘｷｭﾗﾑｺｰﾄﾞ一覧!$A:$A,O214)=0)),0,1)</f>
        <v>1</v>
      </c>
      <c r="BS214" s="4">
        <f>IF(OR(AND(Q215&lt;&gt;"",Q214=""),AND(Q214&lt;&gt;"",COUNTIF(ｶﾘｷｭﾗﾑｺｰﾄﾞ一覧!$A:$A,Q214)=0)),0,1)</f>
        <v>1</v>
      </c>
      <c r="BT214" s="4">
        <f>IF(OR(AND(S215&lt;&gt;"",S214=""),AND(S214&lt;&gt;"",COUNTIF(ｶﾘｷｭﾗﾑｺｰﾄﾞ一覧!$A:$A,S214)=0)),0,1)</f>
        <v>1</v>
      </c>
      <c r="BU214" s="4">
        <f>IF(OR(AND(U215&lt;&gt;"",U214=""),AND(U214&lt;&gt;"",COUNTIF(ｶﾘｷｭﾗﾑｺｰﾄﾞ一覧!$A:$A,U214)=0)),0,1)</f>
        <v>1</v>
      </c>
      <c r="BV214" s="4">
        <f>IF(OR(AND(W215&lt;&gt;"",W214=""),AND(W214&lt;&gt;"",COUNTIF(ｶﾘｷｭﾗﾑｺｰﾄﾞ一覧!$A:$A,W214)=0)),0,1)</f>
        <v>1</v>
      </c>
      <c r="BW214" s="4"/>
      <c r="BX214" s="4"/>
      <c r="BY214" s="4"/>
      <c r="BZ214" s="4"/>
      <c r="CA214" s="4"/>
    </row>
    <row r="215" spans="1:79" ht="17.25" customHeight="1">
      <c r="A215" s="51" t="s">
        <v>62</v>
      </c>
      <c r="B215" s="51"/>
      <c r="C215" s="51"/>
      <c r="D215" s="51"/>
      <c r="E215" s="147"/>
      <c r="F215" s="147"/>
      <c r="G215" s="147"/>
      <c r="H215" s="147"/>
      <c r="I215" s="147"/>
      <c r="J215" s="147"/>
      <c r="K215" s="147"/>
      <c r="L215" s="147"/>
      <c r="M215" s="147"/>
      <c r="N215" s="147"/>
      <c r="O215" s="147"/>
      <c r="P215" s="147"/>
      <c r="Q215" s="147"/>
      <c r="R215" s="147"/>
      <c r="S215" s="147"/>
      <c r="T215" s="147"/>
      <c r="U215" s="147"/>
      <c r="V215" s="147"/>
      <c r="W215" s="147"/>
      <c r="X215" s="147"/>
      <c r="Y215" s="140"/>
      <c r="Z215" s="141"/>
      <c r="AA215" s="141"/>
      <c r="AB215" s="141"/>
      <c r="AC215" s="141"/>
      <c r="AD215" s="141"/>
      <c r="AE215" s="141"/>
      <c r="AF215" s="142"/>
      <c r="BI215" s="4" t="s">
        <v>25</v>
      </c>
      <c r="BM215" s="4">
        <f>IF(OR(AND(E214&lt;&gt;"",E215=""),MOD(E215,0.5)&lt;&gt;0),0,1)</f>
        <v>1</v>
      </c>
      <c r="BN215" s="4">
        <f>IF(OR(AND(G214&lt;&gt;"",G215=""),MOD(G215,0.5)&lt;&gt;0),0,1)</f>
        <v>1</v>
      </c>
      <c r="BO215" s="4">
        <f>IF(OR(AND(I214&lt;&gt;"",I215=""),MOD(I215,0.5)&lt;&gt;0),0,1)</f>
        <v>1</v>
      </c>
      <c r="BP215" s="4">
        <f>IF(OR(AND(K214&lt;&gt;"",K215=""),MOD(K215,0.5)&lt;&gt;0),0,1)</f>
        <v>1</v>
      </c>
      <c r="BQ215" s="4">
        <f>IF(OR(AND(M214&lt;&gt;"",M215=""),MOD(M215,0.5)&lt;&gt;0),0,1)</f>
        <v>1</v>
      </c>
      <c r="BR215" s="4">
        <f>IF(OR(AND(O214&lt;&gt;"",O215=""),MOD(O215,0.5)&lt;&gt;0),0,1)</f>
        <v>1</v>
      </c>
      <c r="BS215" s="4">
        <f>IF(OR(AND(Q214&lt;&gt;"",Q215=""),MOD(Q215,0.5)&lt;&gt;0),0,1)</f>
        <v>1</v>
      </c>
      <c r="BT215" s="4">
        <f>IF(OR(AND(S214&lt;&gt;"",S215=""),MOD(S215,0.5)&lt;&gt;0),0,1)</f>
        <v>1</v>
      </c>
      <c r="BU215" s="4">
        <f>IF(OR(AND(U214&lt;&gt;"",U215=""),MOD(U215,0.5)&lt;&gt;0),0,1)</f>
        <v>1</v>
      </c>
      <c r="BV215" s="4">
        <f>IF(OR(AND(W214&lt;&gt;"",W215=""),MOD(W215,0.5)&lt;&gt;0),0,1)</f>
        <v>1</v>
      </c>
      <c r="BW215" s="4"/>
      <c r="BX215" s="4"/>
      <c r="BY215" s="4"/>
      <c r="BZ215" s="4"/>
    </row>
    <row r="216" spans="1:79" ht="17.25" customHeight="1">
      <c r="A216" s="88" t="s">
        <v>78</v>
      </c>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row>
    <row r="217" spans="1:79" ht="17.25" customHeight="1">
      <c r="A217" s="133" t="s">
        <v>59</v>
      </c>
      <c r="B217" s="133"/>
      <c r="C217" s="133"/>
      <c r="D217" s="133"/>
      <c r="E217" s="89"/>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1"/>
      <c r="BI217" s="4" t="s">
        <v>25</v>
      </c>
      <c r="BM217" s="4">
        <f>IF(AND(E217="",OR(E218&lt;&gt;"",E219&lt;&gt;"",E220&lt;&gt;"",E221&lt;&gt;"",E222&lt;&gt;"",E223&lt;&gt;"",E224&lt;&gt;"",E225&lt;&gt;"",H225&lt;&gt;"",L225&lt;&gt;"",O225&lt;&gt;"",E226&lt;&gt;"",G226&lt;&gt;"",I226&lt;&gt;"",K226&lt;&gt;"",M226&lt;&gt;"",O226&lt;&gt;"",Q226&lt;&gt;"",S226&lt;&gt;"",U226&lt;&gt;"",W226&lt;&gt;"",Y226&lt;&gt;"",AA226&lt;&gt;"",AC226&lt;&gt;"",AE226&lt;&gt;"",E227&lt;&gt;"",G227&lt;&gt;"",I227&lt;&gt;"",K227&lt;&gt;"",M227&lt;&gt;"",O227&lt;&gt;"",Q227&lt;&gt;"",S227&lt;&gt;"",U227&lt;&gt;"",W227&lt;&gt;"",Y227&lt;&gt;"",AA227&lt;&gt;"",AC227&lt;&gt;"",AE227&lt;&gt;"")),0,1)</f>
        <v>1</v>
      </c>
    </row>
    <row r="218" spans="1:79" ht="17.25" customHeight="1">
      <c r="A218" s="133" t="s">
        <v>60</v>
      </c>
      <c r="B218" s="133"/>
      <c r="C218" s="133"/>
      <c r="D218" s="133"/>
      <c r="E218" s="89"/>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1"/>
    </row>
    <row r="219" spans="1:79" ht="17.25" customHeight="1">
      <c r="A219" s="99" t="s">
        <v>64</v>
      </c>
      <c r="B219" s="100"/>
      <c r="C219" s="100"/>
      <c r="D219" s="101"/>
      <c r="E219" s="52"/>
      <c r="F219" s="53"/>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4"/>
    </row>
    <row r="220" spans="1:79" ht="17.25" customHeight="1">
      <c r="A220" s="102"/>
      <c r="B220" s="103"/>
      <c r="C220" s="103"/>
      <c r="D220" s="104"/>
      <c r="E220" s="55"/>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7"/>
    </row>
    <row r="221" spans="1:79" ht="17.25" customHeight="1">
      <c r="A221" s="102"/>
      <c r="B221" s="103"/>
      <c r="C221" s="103"/>
      <c r="D221" s="104"/>
      <c r="E221" s="55"/>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7"/>
    </row>
    <row r="222" spans="1:79" ht="17.25" customHeight="1">
      <c r="A222" s="102"/>
      <c r="B222" s="103"/>
      <c r="C222" s="103"/>
      <c r="D222" s="104"/>
      <c r="E222" s="55"/>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7"/>
    </row>
    <row r="223" spans="1:79" ht="17.25" customHeight="1">
      <c r="A223" s="105"/>
      <c r="B223" s="106"/>
      <c r="C223" s="106"/>
      <c r="D223" s="107"/>
      <c r="E223" s="58"/>
      <c r="F223" s="59"/>
      <c r="G223" s="59"/>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c r="AE223" s="59"/>
      <c r="AF223" s="60"/>
    </row>
    <row r="224" spans="1:79" ht="17.25" customHeight="1">
      <c r="A224" s="133" t="s">
        <v>61</v>
      </c>
      <c r="B224" s="133"/>
      <c r="C224" s="133"/>
      <c r="D224" s="133"/>
      <c r="E224" s="89"/>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1"/>
    </row>
    <row r="225" spans="1:79" ht="17.25" customHeight="1">
      <c r="A225" s="133" t="s">
        <v>63</v>
      </c>
      <c r="B225" s="133"/>
      <c r="C225" s="133"/>
      <c r="D225" s="133"/>
      <c r="E225" s="144"/>
      <c r="F225" s="145"/>
      <c r="G225" s="20" t="s">
        <v>1</v>
      </c>
      <c r="H225" s="146"/>
      <c r="I225" s="146"/>
      <c r="J225" s="20" t="s">
        <v>2</v>
      </c>
      <c r="K225" s="20" t="s">
        <v>8</v>
      </c>
      <c r="L225" s="145"/>
      <c r="M225" s="145"/>
      <c r="N225" s="20" t="s">
        <v>1</v>
      </c>
      <c r="O225" s="146"/>
      <c r="P225" s="146"/>
      <c r="Q225" s="20" t="s">
        <v>2</v>
      </c>
      <c r="R225" s="21"/>
      <c r="S225" s="21"/>
      <c r="T225" s="21"/>
      <c r="U225" s="21"/>
      <c r="V225" s="21"/>
      <c r="W225" s="21"/>
      <c r="X225" s="21"/>
      <c r="Y225" s="21"/>
      <c r="Z225" s="21"/>
      <c r="AA225" s="21"/>
      <c r="AB225" s="21"/>
      <c r="AC225" s="21"/>
      <c r="AD225" s="21"/>
      <c r="AE225" s="21"/>
      <c r="AF225" s="22"/>
      <c r="BI225" s="4" t="s">
        <v>25</v>
      </c>
      <c r="BM225" s="4">
        <f>IF(AND(E217&lt;&gt;"",E225=""),0,1)</f>
        <v>1</v>
      </c>
      <c r="BN225" s="4">
        <f>IF(AND(E217&lt;&gt;"",OR(H225="",NOT(AND(H225&gt;=0,H225&lt;=59)))),0,1)</f>
        <v>1</v>
      </c>
      <c r="BO225" s="4">
        <f>IF(AND(E217&lt;&gt;"",L225=""),0,1)</f>
        <v>1</v>
      </c>
      <c r="BP225" s="4">
        <f>IF(AND(E217&lt;&gt;"",OR(O225="",NOT(AND(O225&gt;=0,O225&lt;=59)))),0,1)</f>
        <v>1</v>
      </c>
    </row>
    <row r="226" spans="1:79" ht="17.25" customHeight="1">
      <c r="A226" s="143" t="s">
        <v>102</v>
      </c>
      <c r="B226" s="143"/>
      <c r="C226" s="143"/>
      <c r="D226" s="143"/>
      <c r="E226" s="136"/>
      <c r="F226" s="136"/>
      <c r="G226" s="136"/>
      <c r="H226" s="136"/>
      <c r="I226" s="136"/>
      <c r="J226" s="136"/>
      <c r="K226" s="136"/>
      <c r="L226" s="136"/>
      <c r="M226" s="136"/>
      <c r="N226" s="136"/>
      <c r="O226" s="136"/>
      <c r="P226" s="136"/>
      <c r="Q226" s="136"/>
      <c r="R226" s="136"/>
      <c r="S226" s="136"/>
      <c r="T226" s="136"/>
      <c r="U226" s="136"/>
      <c r="V226" s="136"/>
      <c r="W226" s="136"/>
      <c r="X226" s="136"/>
      <c r="Y226" s="137"/>
      <c r="Z226" s="138"/>
      <c r="AA226" s="138"/>
      <c r="AB226" s="138"/>
      <c r="AC226" s="138"/>
      <c r="AD226" s="138"/>
      <c r="AE226" s="138"/>
      <c r="AF226" s="139"/>
      <c r="BI226" s="4" t="s">
        <v>25</v>
      </c>
      <c r="BM226" s="4">
        <f>IF(OR(AND(E227&lt;&gt;"",E226=""),AND(E226&lt;&gt;"",COUNTIF(ｶﾘｷｭﾗﾑｺｰﾄﾞ一覧!$A:$A,E226)=0)),0,1)</f>
        <v>1</v>
      </c>
      <c r="BN226" s="4">
        <f>IF(OR(AND(G227&lt;&gt;"",G226=""),AND(G226&lt;&gt;"",COUNTIF(ｶﾘｷｭﾗﾑｺｰﾄﾞ一覧!$A:$A,G226)=0)),0,1)</f>
        <v>1</v>
      </c>
      <c r="BO226" s="4">
        <f>IF(OR(AND(I227&lt;&gt;"",I226=""),AND(I226&lt;&gt;"",COUNTIF(ｶﾘｷｭﾗﾑｺｰﾄﾞ一覧!$A:$A,I226)=0)),0,1)</f>
        <v>1</v>
      </c>
      <c r="BP226" s="4">
        <f>IF(OR(AND(K227&lt;&gt;"",K226=""),AND(K226&lt;&gt;"",COUNTIF(ｶﾘｷｭﾗﾑｺｰﾄﾞ一覧!$A:$A,K226)=0)),0,1)</f>
        <v>1</v>
      </c>
      <c r="BQ226" s="4">
        <f>IF(OR(AND(M227&lt;&gt;"",M226=""),AND(M226&lt;&gt;"",COUNTIF(ｶﾘｷｭﾗﾑｺｰﾄﾞ一覧!$A:$A,M226)=0)),0,1)</f>
        <v>1</v>
      </c>
      <c r="BR226" s="4">
        <f>IF(OR(AND(O227&lt;&gt;"",O226=""),AND(O226&lt;&gt;"",COUNTIF(ｶﾘｷｭﾗﾑｺｰﾄﾞ一覧!$A:$A,O226)=0)),0,1)</f>
        <v>1</v>
      </c>
      <c r="BS226" s="4">
        <f>IF(OR(AND(Q227&lt;&gt;"",Q226=""),AND(Q226&lt;&gt;"",COUNTIF(ｶﾘｷｭﾗﾑｺｰﾄﾞ一覧!$A:$A,Q226)=0)),0,1)</f>
        <v>1</v>
      </c>
      <c r="BT226" s="4">
        <f>IF(OR(AND(S227&lt;&gt;"",S226=""),AND(S226&lt;&gt;"",COUNTIF(ｶﾘｷｭﾗﾑｺｰﾄﾞ一覧!$A:$A,S226)=0)),0,1)</f>
        <v>1</v>
      </c>
      <c r="BU226" s="4">
        <f>IF(OR(AND(U227&lt;&gt;"",U226=""),AND(U226&lt;&gt;"",COUNTIF(ｶﾘｷｭﾗﾑｺｰﾄﾞ一覧!$A:$A,U226)=0)),0,1)</f>
        <v>1</v>
      </c>
      <c r="BV226" s="4">
        <f>IF(OR(AND(W227&lt;&gt;"",W226=""),AND(W226&lt;&gt;"",COUNTIF(ｶﾘｷｭﾗﾑｺｰﾄﾞ一覧!$A:$A,W226)=0)),0,1)</f>
        <v>1</v>
      </c>
      <c r="BW226" s="4"/>
      <c r="BX226" s="4"/>
      <c r="BY226" s="4"/>
      <c r="BZ226" s="4"/>
      <c r="CA226" s="4"/>
    </row>
    <row r="227" spans="1:79" ht="17.25" customHeight="1">
      <c r="A227" s="51" t="s">
        <v>62</v>
      </c>
      <c r="B227" s="51"/>
      <c r="C227" s="51"/>
      <c r="D227" s="51"/>
      <c r="E227" s="147"/>
      <c r="F227" s="147"/>
      <c r="G227" s="147"/>
      <c r="H227" s="147"/>
      <c r="I227" s="147"/>
      <c r="J227" s="147"/>
      <c r="K227" s="147"/>
      <c r="L227" s="147"/>
      <c r="M227" s="147"/>
      <c r="N227" s="147"/>
      <c r="O227" s="147"/>
      <c r="P227" s="147"/>
      <c r="Q227" s="147"/>
      <c r="R227" s="147"/>
      <c r="S227" s="147"/>
      <c r="T227" s="147"/>
      <c r="U227" s="147"/>
      <c r="V227" s="147"/>
      <c r="W227" s="147"/>
      <c r="X227" s="147"/>
      <c r="Y227" s="140"/>
      <c r="Z227" s="141"/>
      <c r="AA227" s="141"/>
      <c r="AB227" s="141"/>
      <c r="AC227" s="141"/>
      <c r="AD227" s="141"/>
      <c r="AE227" s="141"/>
      <c r="AF227" s="142"/>
      <c r="BI227" s="4" t="s">
        <v>25</v>
      </c>
      <c r="BM227" s="4">
        <f>IF(OR(AND(E226&lt;&gt;"",E227=""),MOD(E227,0.5)&lt;&gt;0),0,1)</f>
        <v>1</v>
      </c>
      <c r="BN227" s="4">
        <f>IF(OR(AND(G226&lt;&gt;"",G227=""),MOD(G227,0.5)&lt;&gt;0),0,1)</f>
        <v>1</v>
      </c>
      <c r="BO227" s="4">
        <f>IF(OR(AND(I226&lt;&gt;"",I227=""),MOD(I227,0.5)&lt;&gt;0),0,1)</f>
        <v>1</v>
      </c>
      <c r="BP227" s="4">
        <f>IF(OR(AND(K226&lt;&gt;"",K227=""),MOD(K227,0.5)&lt;&gt;0),0,1)</f>
        <v>1</v>
      </c>
      <c r="BQ227" s="4">
        <f>IF(OR(AND(M226&lt;&gt;"",M227=""),MOD(M227,0.5)&lt;&gt;0),0,1)</f>
        <v>1</v>
      </c>
      <c r="BR227" s="4">
        <f>IF(OR(AND(O226&lt;&gt;"",O227=""),MOD(O227,0.5)&lt;&gt;0),0,1)</f>
        <v>1</v>
      </c>
      <c r="BS227" s="4">
        <f>IF(OR(AND(Q226&lt;&gt;"",Q227=""),MOD(Q227,0.5)&lt;&gt;0),0,1)</f>
        <v>1</v>
      </c>
      <c r="BT227" s="4">
        <f>IF(OR(AND(S226&lt;&gt;"",S227=""),MOD(S227,0.5)&lt;&gt;0),0,1)</f>
        <v>1</v>
      </c>
      <c r="BU227" s="4">
        <f>IF(OR(AND(U226&lt;&gt;"",U227=""),MOD(U227,0.5)&lt;&gt;0),0,1)</f>
        <v>1</v>
      </c>
      <c r="BV227" s="4">
        <f>IF(OR(AND(W226&lt;&gt;"",W227=""),MOD(W227,0.5)&lt;&gt;0),0,1)</f>
        <v>1</v>
      </c>
      <c r="BW227" s="4"/>
      <c r="BX227" s="4"/>
      <c r="BY227" s="4"/>
      <c r="BZ227" s="4"/>
    </row>
    <row r="228" spans="1:79" ht="17.25" customHeight="1">
      <c r="A228" s="88" t="s">
        <v>79</v>
      </c>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row>
    <row r="229" spans="1:79" ht="17.25" customHeight="1">
      <c r="A229" s="133" t="s">
        <v>59</v>
      </c>
      <c r="B229" s="133"/>
      <c r="C229" s="133"/>
      <c r="D229" s="133"/>
      <c r="E229" s="89"/>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1"/>
      <c r="BI229" s="4" t="s">
        <v>25</v>
      </c>
      <c r="BM229" s="4">
        <f>IF(AND(E229="",OR(E230&lt;&gt;"",E231&lt;&gt;"",E232&lt;&gt;"",E233&lt;&gt;"",E234&lt;&gt;"",E235&lt;&gt;"",E236&lt;&gt;"",E237&lt;&gt;"",H237&lt;&gt;"",L237&lt;&gt;"",O237&lt;&gt;"",E238&lt;&gt;"",G238&lt;&gt;"",I238&lt;&gt;"",K238&lt;&gt;"",M238&lt;&gt;"",O238&lt;&gt;"",Q238&lt;&gt;"",S238&lt;&gt;"",U238&lt;&gt;"",W238&lt;&gt;"",Y238&lt;&gt;"",AA238&lt;&gt;"",AC238&lt;&gt;"",AE238&lt;&gt;"",E239&lt;&gt;"",G239&lt;&gt;"",I239&lt;&gt;"",K239&lt;&gt;"",M239&lt;&gt;"",O239&lt;&gt;"",Q239&lt;&gt;"",S239&lt;&gt;"",U239&lt;&gt;"",W239&lt;&gt;"",Y239&lt;&gt;"",AA239&lt;&gt;"",AC239&lt;&gt;"",AE239&lt;&gt;"")),0,1)</f>
        <v>1</v>
      </c>
    </row>
    <row r="230" spans="1:79" ht="17.25" customHeight="1">
      <c r="A230" s="133" t="s">
        <v>60</v>
      </c>
      <c r="B230" s="133"/>
      <c r="C230" s="133"/>
      <c r="D230" s="133"/>
      <c r="E230" s="89"/>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1"/>
    </row>
    <row r="231" spans="1:79" ht="17.25" customHeight="1">
      <c r="A231" s="99" t="s">
        <v>64</v>
      </c>
      <c r="B231" s="100"/>
      <c r="C231" s="100"/>
      <c r="D231" s="101"/>
      <c r="E231" s="52"/>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4"/>
    </row>
    <row r="232" spans="1:79" ht="17.25" customHeight="1">
      <c r="A232" s="102"/>
      <c r="B232" s="103"/>
      <c r="C232" s="103"/>
      <c r="D232" s="104"/>
      <c r="E232" s="55"/>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7"/>
    </row>
    <row r="233" spans="1:79" ht="17.25" customHeight="1">
      <c r="A233" s="102"/>
      <c r="B233" s="103"/>
      <c r="C233" s="103"/>
      <c r="D233" s="104"/>
      <c r="E233" s="55"/>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7"/>
    </row>
    <row r="234" spans="1:79" ht="17.25" customHeight="1">
      <c r="A234" s="102"/>
      <c r="B234" s="103"/>
      <c r="C234" s="103"/>
      <c r="D234" s="104"/>
      <c r="E234" s="55"/>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7"/>
    </row>
    <row r="235" spans="1:79" ht="17.25" customHeight="1">
      <c r="A235" s="105"/>
      <c r="B235" s="106"/>
      <c r="C235" s="106"/>
      <c r="D235" s="107"/>
      <c r="E235" s="58"/>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c r="AF235" s="60"/>
    </row>
    <row r="236" spans="1:79" ht="17.25" customHeight="1">
      <c r="A236" s="133" t="s">
        <v>61</v>
      </c>
      <c r="B236" s="133"/>
      <c r="C236" s="133"/>
      <c r="D236" s="133"/>
      <c r="E236" s="89"/>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1"/>
    </row>
    <row r="237" spans="1:79" ht="17.25" customHeight="1">
      <c r="A237" s="133" t="s">
        <v>63</v>
      </c>
      <c r="B237" s="133"/>
      <c r="C237" s="133"/>
      <c r="D237" s="133"/>
      <c r="E237" s="144"/>
      <c r="F237" s="145"/>
      <c r="G237" s="20" t="s">
        <v>1</v>
      </c>
      <c r="H237" s="146"/>
      <c r="I237" s="146"/>
      <c r="J237" s="20" t="s">
        <v>2</v>
      </c>
      <c r="K237" s="20" t="s">
        <v>8</v>
      </c>
      <c r="L237" s="145"/>
      <c r="M237" s="145"/>
      <c r="N237" s="20" t="s">
        <v>1</v>
      </c>
      <c r="O237" s="146"/>
      <c r="P237" s="146"/>
      <c r="Q237" s="20" t="s">
        <v>2</v>
      </c>
      <c r="R237" s="21"/>
      <c r="S237" s="21"/>
      <c r="T237" s="21"/>
      <c r="U237" s="21"/>
      <c r="V237" s="21"/>
      <c r="W237" s="21"/>
      <c r="X237" s="21"/>
      <c r="Y237" s="21"/>
      <c r="Z237" s="21"/>
      <c r="AA237" s="21"/>
      <c r="AB237" s="21"/>
      <c r="AC237" s="21"/>
      <c r="AD237" s="21"/>
      <c r="AE237" s="21"/>
      <c r="AF237" s="22"/>
      <c r="BI237" s="4" t="s">
        <v>25</v>
      </c>
      <c r="BM237" s="4">
        <f>IF(AND(E229&lt;&gt;"",E237=""),0,1)</f>
        <v>1</v>
      </c>
      <c r="BN237" s="4">
        <f>IF(AND(E229&lt;&gt;"",OR(H237="",NOT(AND(H237&gt;=0,H237&lt;=59)))),0,1)</f>
        <v>1</v>
      </c>
      <c r="BO237" s="4">
        <f>IF(AND(E229&lt;&gt;"",L237=""),0,1)</f>
        <v>1</v>
      </c>
      <c r="BP237" s="4">
        <f>IF(AND(E229&lt;&gt;"",OR(O237="",NOT(AND(O237&gt;=0,O237&lt;=59)))),0,1)</f>
        <v>1</v>
      </c>
    </row>
    <row r="238" spans="1:79" ht="17.25" customHeight="1">
      <c r="A238" s="143" t="s">
        <v>102</v>
      </c>
      <c r="B238" s="143"/>
      <c r="C238" s="143"/>
      <c r="D238" s="143"/>
      <c r="E238" s="136"/>
      <c r="F238" s="136"/>
      <c r="G238" s="136"/>
      <c r="H238" s="136"/>
      <c r="I238" s="136"/>
      <c r="J238" s="136"/>
      <c r="K238" s="136"/>
      <c r="L238" s="136"/>
      <c r="M238" s="136"/>
      <c r="N238" s="136"/>
      <c r="O238" s="136"/>
      <c r="P238" s="136"/>
      <c r="Q238" s="136"/>
      <c r="R238" s="136"/>
      <c r="S238" s="136"/>
      <c r="T238" s="136"/>
      <c r="U238" s="136"/>
      <c r="V238" s="136"/>
      <c r="W238" s="136"/>
      <c r="X238" s="136"/>
      <c r="Y238" s="137"/>
      <c r="Z238" s="138"/>
      <c r="AA238" s="138"/>
      <c r="AB238" s="138"/>
      <c r="AC238" s="138"/>
      <c r="AD238" s="138"/>
      <c r="AE238" s="138"/>
      <c r="AF238" s="139"/>
      <c r="BI238" s="4" t="s">
        <v>25</v>
      </c>
      <c r="BM238" s="4">
        <f>IF(OR(AND(E239&lt;&gt;"",E238=""),AND(E238&lt;&gt;"",COUNTIF(ｶﾘｷｭﾗﾑｺｰﾄﾞ一覧!$A:$A,E238)=0)),0,1)</f>
        <v>1</v>
      </c>
      <c r="BN238" s="4">
        <f>IF(OR(AND(G239&lt;&gt;"",G238=""),AND(G238&lt;&gt;"",COUNTIF(ｶﾘｷｭﾗﾑｺｰﾄﾞ一覧!$A:$A,G238)=0)),0,1)</f>
        <v>1</v>
      </c>
      <c r="BO238" s="4">
        <f>IF(OR(AND(I239&lt;&gt;"",I238=""),AND(I238&lt;&gt;"",COUNTIF(ｶﾘｷｭﾗﾑｺｰﾄﾞ一覧!$A:$A,I238)=0)),0,1)</f>
        <v>1</v>
      </c>
      <c r="BP238" s="4">
        <f>IF(OR(AND(K239&lt;&gt;"",K238=""),AND(K238&lt;&gt;"",COUNTIF(ｶﾘｷｭﾗﾑｺｰﾄﾞ一覧!$A:$A,K238)=0)),0,1)</f>
        <v>1</v>
      </c>
      <c r="BQ238" s="4">
        <f>IF(OR(AND(M239&lt;&gt;"",M238=""),AND(M238&lt;&gt;"",COUNTIF(ｶﾘｷｭﾗﾑｺｰﾄﾞ一覧!$A:$A,M238)=0)),0,1)</f>
        <v>1</v>
      </c>
      <c r="BR238" s="4">
        <f>IF(OR(AND(O239&lt;&gt;"",O238=""),AND(O238&lt;&gt;"",COUNTIF(ｶﾘｷｭﾗﾑｺｰﾄﾞ一覧!$A:$A,O238)=0)),0,1)</f>
        <v>1</v>
      </c>
      <c r="BS238" s="4">
        <f>IF(OR(AND(Q239&lt;&gt;"",Q238=""),AND(Q238&lt;&gt;"",COUNTIF(ｶﾘｷｭﾗﾑｺｰﾄﾞ一覧!$A:$A,Q238)=0)),0,1)</f>
        <v>1</v>
      </c>
      <c r="BT238" s="4">
        <f>IF(OR(AND(S239&lt;&gt;"",S238=""),AND(S238&lt;&gt;"",COUNTIF(ｶﾘｷｭﾗﾑｺｰﾄﾞ一覧!$A:$A,S238)=0)),0,1)</f>
        <v>1</v>
      </c>
      <c r="BU238" s="4">
        <f>IF(OR(AND(U239&lt;&gt;"",U238=""),AND(U238&lt;&gt;"",COUNTIF(ｶﾘｷｭﾗﾑｺｰﾄﾞ一覧!$A:$A,U238)=0)),0,1)</f>
        <v>1</v>
      </c>
      <c r="BV238" s="4">
        <f>IF(OR(AND(W239&lt;&gt;"",W238=""),AND(W238&lt;&gt;"",COUNTIF(ｶﾘｷｭﾗﾑｺｰﾄﾞ一覧!$A:$A,W238)=0)),0,1)</f>
        <v>1</v>
      </c>
      <c r="BW238" s="4"/>
      <c r="BX238" s="4"/>
      <c r="BY238" s="4"/>
      <c r="BZ238" s="4"/>
      <c r="CA238" s="4"/>
    </row>
    <row r="239" spans="1:79" ht="17.25" customHeight="1">
      <c r="A239" s="51" t="s">
        <v>62</v>
      </c>
      <c r="B239" s="51"/>
      <c r="C239" s="51"/>
      <c r="D239" s="51"/>
      <c r="E239" s="147"/>
      <c r="F239" s="147"/>
      <c r="G239" s="147"/>
      <c r="H239" s="147"/>
      <c r="I239" s="147"/>
      <c r="J239" s="147"/>
      <c r="K239" s="147"/>
      <c r="L239" s="147"/>
      <c r="M239" s="147"/>
      <c r="N239" s="147"/>
      <c r="O239" s="147"/>
      <c r="P239" s="147"/>
      <c r="Q239" s="147"/>
      <c r="R239" s="147"/>
      <c r="S239" s="147"/>
      <c r="T239" s="147"/>
      <c r="U239" s="147"/>
      <c r="V239" s="147"/>
      <c r="W239" s="147"/>
      <c r="X239" s="147"/>
      <c r="Y239" s="140"/>
      <c r="Z239" s="141"/>
      <c r="AA239" s="141"/>
      <c r="AB239" s="141"/>
      <c r="AC239" s="141"/>
      <c r="AD239" s="141"/>
      <c r="AE239" s="141"/>
      <c r="AF239" s="142"/>
      <c r="BI239" s="4" t="s">
        <v>25</v>
      </c>
      <c r="BM239" s="4">
        <f>IF(OR(AND(E238&lt;&gt;"",E239=""),MOD(E239,0.5)&lt;&gt;0),0,1)</f>
        <v>1</v>
      </c>
      <c r="BN239" s="4">
        <f>IF(OR(AND(G238&lt;&gt;"",G239=""),MOD(G239,0.5)&lt;&gt;0),0,1)</f>
        <v>1</v>
      </c>
      <c r="BO239" s="4">
        <f>IF(OR(AND(I238&lt;&gt;"",I239=""),MOD(I239,0.5)&lt;&gt;0),0,1)</f>
        <v>1</v>
      </c>
      <c r="BP239" s="4">
        <f>IF(OR(AND(K238&lt;&gt;"",K239=""),MOD(K239,0.5)&lt;&gt;0),0,1)</f>
        <v>1</v>
      </c>
      <c r="BQ239" s="4">
        <f>IF(OR(AND(M238&lt;&gt;"",M239=""),MOD(M239,0.5)&lt;&gt;0),0,1)</f>
        <v>1</v>
      </c>
      <c r="BR239" s="4">
        <f>IF(OR(AND(O238&lt;&gt;"",O239=""),MOD(O239,0.5)&lt;&gt;0),0,1)</f>
        <v>1</v>
      </c>
      <c r="BS239" s="4">
        <f>IF(OR(AND(Q238&lt;&gt;"",Q239=""),MOD(Q239,0.5)&lt;&gt;0),0,1)</f>
        <v>1</v>
      </c>
      <c r="BT239" s="4">
        <f>IF(OR(AND(S238&lt;&gt;"",S239=""),MOD(S239,0.5)&lt;&gt;0),0,1)</f>
        <v>1</v>
      </c>
      <c r="BU239" s="4">
        <f>IF(OR(AND(U238&lt;&gt;"",U239=""),MOD(U239,0.5)&lt;&gt;0),0,1)</f>
        <v>1</v>
      </c>
      <c r="BV239" s="4">
        <f>IF(OR(AND(W238&lt;&gt;"",W239=""),MOD(W239,0.5)&lt;&gt;0),0,1)</f>
        <v>1</v>
      </c>
      <c r="BW239" s="4"/>
      <c r="BX239" s="4"/>
      <c r="BY239" s="4"/>
      <c r="BZ239" s="4"/>
    </row>
    <row r="240" spans="1:79" ht="17.25" customHeight="1">
      <c r="A240" s="88" t="s">
        <v>80</v>
      </c>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row>
    <row r="241" spans="1:79" ht="17.25" customHeight="1">
      <c r="A241" s="133" t="s">
        <v>59</v>
      </c>
      <c r="B241" s="133"/>
      <c r="C241" s="133"/>
      <c r="D241" s="133"/>
      <c r="E241" s="89"/>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1"/>
      <c r="BI241" s="4" t="s">
        <v>25</v>
      </c>
      <c r="BM241" s="4">
        <f>IF(AND(E241="",OR(E242&lt;&gt;"",E243&lt;&gt;"",E244&lt;&gt;"",E245&lt;&gt;"",E246&lt;&gt;"",E247&lt;&gt;"",E248&lt;&gt;"",E249&lt;&gt;"",H249&lt;&gt;"",L249&lt;&gt;"",O249&lt;&gt;"",E250&lt;&gt;"",G250&lt;&gt;"",I250&lt;&gt;"",K250&lt;&gt;"",M250&lt;&gt;"",O250&lt;&gt;"",Q250&lt;&gt;"",S250&lt;&gt;"",U250&lt;&gt;"",W250&lt;&gt;"",Y250&lt;&gt;"",AA250&lt;&gt;"",AC250&lt;&gt;"",AE250&lt;&gt;"",E251&lt;&gt;"",G251&lt;&gt;"",I251&lt;&gt;"",K251&lt;&gt;"",M251&lt;&gt;"",O251&lt;&gt;"",Q251&lt;&gt;"",S251&lt;&gt;"",U251&lt;&gt;"",W251&lt;&gt;"",Y251&lt;&gt;"",AA251&lt;&gt;"",AC251&lt;&gt;"",AE251&lt;&gt;"")),0,1)</f>
        <v>1</v>
      </c>
    </row>
    <row r="242" spans="1:79" ht="17.25" customHeight="1">
      <c r="A242" s="133" t="s">
        <v>60</v>
      </c>
      <c r="B242" s="133"/>
      <c r="C242" s="133"/>
      <c r="D242" s="133"/>
      <c r="E242" s="89"/>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1"/>
    </row>
    <row r="243" spans="1:79" ht="17.25" customHeight="1">
      <c r="A243" s="99" t="s">
        <v>64</v>
      </c>
      <c r="B243" s="100"/>
      <c r="C243" s="100"/>
      <c r="D243" s="101"/>
      <c r="E243" s="52"/>
      <c r="F243" s="53"/>
      <c r="G243" s="53"/>
      <c r="H243" s="53"/>
      <c r="I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4"/>
    </row>
    <row r="244" spans="1:79" ht="17.25" customHeight="1">
      <c r="A244" s="102"/>
      <c r="B244" s="103"/>
      <c r="C244" s="103"/>
      <c r="D244" s="104"/>
      <c r="E244" s="55"/>
      <c r="F244" s="56"/>
      <c r="G244" s="56"/>
      <c r="H244" s="56"/>
      <c r="I244" s="56"/>
      <c r="J244" s="56"/>
      <c r="K244" s="56"/>
      <c r="L244" s="56"/>
      <c r="M244" s="56"/>
      <c r="N244" s="56"/>
      <c r="O244" s="56"/>
      <c r="P244" s="56"/>
      <c r="Q244" s="56"/>
      <c r="R244" s="56"/>
      <c r="S244" s="56"/>
      <c r="T244" s="56"/>
      <c r="U244" s="56"/>
      <c r="V244" s="56"/>
      <c r="W244" s="56"/>
      <c r="X244" s="56"/>
      <c r="Y244" s="56"/>
      <c r="Z244" s="56"/>
      <c r="AA244" s="56"/>
      <c r="AB244" s="56"/>
      <c r="AC244" s="56"/>
      <c r="AD244" s="56"/>
      <c r="AE244" s="56"/>
      <c r="AF244" s="57"/>
    </row>
    <row r="245" spans="1:79" ht="17.25" customHeight="1">
      <c r="A245" s="102"/>
      <c r="B245" s="103"/>
      <c r="C245" s="103"/>
      <c r="D245" s="104"/>
      <c r="E245" s="55"/>
      <c r="F245" s="56"/>
      <c r="G245" s="56"/>
      <c r="H245" s="56"/>
      <c r="I245" s="56"/>
      <c r="J245" s="56"/>
      <c r="K245" s="56"/>
      <c r="L245" s="56"/>
      <c r="M245" s="56"/>
      <c r="N245" s="56"/>
      <c r="O245" s="56"/>
      <c r="P245" s="56"/>
      <c r="Q245" s="56"/>
      <c r="R245" s="56"/>
      <c r="S245" s="56"/>
      <c r="T245" s="56"/>
      <c r="U245" s="56"/>
      <c r="V245" s="56"/>
      <c r="W245" s="56"/>
      <c r="X245" s="56"/>
      <c r="Y245" s="56"/>
      <c r="Z245" s="56"/>
      <c r="AA245" s="56"/>
      <c r="AB245" s="56"/>
      <c r="AC245" s="56"/>
      <c r="AD245" s="56"/>
      <c r="AE245" s="56"/>
      <c r="AF245" s="57"/>
    </row>
    <row r="246" spans="1:79" ht="17.25" customHeight="1">
      <c r="A246" s="102"/>
      <c r="B246" s="103"/>
      <c r="C246" s="103"/>
      <c r="D246" s="104"/>
      <c r="E246" s="55"/>
      <c r="F246" s="56"/>
      <c r="G246" s="56"/>
      <c r="H246" s="56"/>
      <c r="I246" s="56"/>
      <c r="J246" s="56"/>
      <c r="K246" s="56"/>
      <c r="L246" s="56"/>
      <c r="M246" s="56"/>
      <c r="N246" s="56"/>
      <c r="O246" s="56"/>
      <c r="P246" s="56"/>
      <c r="Q246" s="56"/>
      <c r="R246" s="56"/>
      <c r="S246" s="56"/>
      <c r="T246" s="56"/>
      <c r="U246" s="56"/>
      <c r="V246" s="56"/>
      <c r="W246" s="56"/>
      <c r="X246" s="56"/>
      <c r="Y246" s="56"/>
      <c r="Z246" s="56"/>
      <c r="AA246" s="56"/>
      <c r="AB246" s="56"/>
      <c r="AC246" s="56"/>
      <c r="AD246" s="56"/>
      <c r="AE246" s="56"/>
      <c r="AF246" s="57"/>
    </row>
    <row r="247" spans="1:79" ht="17.25" customHeight="1">
      <c r="A247" s="105"/>
      <c r="B247" s="106"/>
      <c r="C247" s="106"/>
      <c r="D247" s="107"/>
      <c r="E247" s="58"/>
      <c r="F247" s="59"/>
      <c r="G247" s="59"/>
      <c r="H247" s="59"/>
      <c r="I247" s="59"/>
      <c r="J247" s="59"/>
      <c r="K247" s="59"/>
      <c r="L247" s="59"/>
      <c r="M247" s="59"/>
      <c r="N247" s="59"/>
      <c r="O247" s="59"/>
      <c r="P247" s="59"/>
      <c r="Q247" s="59"/>
      <c r="R247" s="59"/>
      <c r="S247" s="59"/>
      <c r="T247" s="59"/>
      <c r="U247" s="59"/>
      <c r="V247" s="59"/>
      <c r="W247" s="59"/>
      <c r="X247" s="59"/>
      <c r="Y247" s="59"/>
      <c r="Z247" s="59"/>
      <c r="AA247" s="59"/>
      <c r="AB247" s="59"/>
      <c r="AC247" s="59"/>
      <c r="AD247" s="59"/>
      <c r="AE247" s="59"/>
      <c r="AF247" s="60"/>
    </row>
    <row r="248" spans="1:79" ht="17.25" customHeight="1">
      <c r="A248" s="133" t="s">
        <v>61</v>
      </c>
      <c r="B248" s="133"/>
      <c r="C248" s="133"/>
      <c r="D248" s="133"/>
      <c r="E248" s="89"/>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1"/>
    </row>
    <row r="249" spans="1:79" ht="17.25" customHeight="1">
      <c r="A249" s="133" t="s">
        <v>63</v>
      </c>
      <c r="B249" s="133"/>
      <c r="C249" s="133"/>
      <c r="D249" s="133"/>
      <c r="E249" s="144"/>
      <c r="F249" s="145"/>
      <c r="G249" s="20" t="s">
        <v>1</v>
      </c>
      <c r="H249" s="146"/>
      <c r="I249" s="146"/>
      <c r="J249" s="20" t="s">
        <v>2</v>
      </c>
      <c r="K249" s="20" t="s">
        <v>8</v>
      </c>
      <c r="L249" s="145"/>
      <c r="M249" s="145"/>
      <c r="N249" s="20" t="s">
        <v>1</v>
      </c>
      <c r="O249" s="146"/>
      <c r="P249" s="146"/>
      <c r="Q249" s="20" t="s">
        <v>2</v>
      </c>
      <c r="R249" s="21"/>
      <c r="S249" s="21"/>
      <c r="T249" s="21"/>
      <c r="U249" s="21"/>
      <c r="V249" s="21"/>
      <c r="W249" s="21"/>
      <c r="X249" s="21"/>
      <c r="Y249" s="21"/>
      <c r="Z249" s="21"/>
      <c r="AA249" s="21"/>
      <c r="AB249" s="21"/>
      <c r="AC249" s="21"/>
      <c r="AD249" s="21"/>
      <c r="AE249" s="21"/>
      <c r="AF249" s="22"/>
      <c r="BI249" s="4" t="s">
        <v>25</v>
      </c>
      <c r="BM249" s="4">
        <f>IF(AND(E241&lt;&gt;"",E249=""),0,1)</f>
        <v>1</v>
      </c>
      <c r="BN249" s="4">
        <f>IF(AND(E241&lt;&gt;"",OR(H249="",NOT(AND(H249&gt;=0,H249&lt;=59)))),0,1)</f>
        <v>1</v>
      </c>
      <c r="BO249" s="4">
        <f>IF(AND(E241&lt;&gt;"",L249=""),0,1)</f>
        <v>1</v>
      </c>
      <c r="BP249" s="4">
        <f>IF(AND(E241&lt;&gt;"",OR(O249="",NOT(AND(O249&gt;=0,O249&lt;=59)))),0,1)</f>
        <v>1</v>
      </c>
    </row>
    <row r="250" spans="1:79" ht="17.25" customHeight="1">
      <c r="A250" s="143" t="s">
        <v>102</v>
      </c>
      <c r="B250" s="143"/>
      <c r="C250" s="143"/>
      <c r="D250" s="143"/>
      <c r="E250" s="136"/>
      <c r="F250" s="136"/>
      <c r="G250" s="136"/>
      <c r="H250" s="136"/>
      <c r="I250" s="136"/>
      <c r="J250" s="136"/>
      <c r="K250" s="136"/>
      <c r="L250" s="136"/>
      <c r="M250" s="136"/>
      <c r="N250" s="136"/>
      <c r="O250" s="136"/>
      <c r="P250" s="136"/>
      <c r="Q250" s="136"/>
      <c r="R250" s="136"/>
      <c r="S250" s="136"/>
      <c r="T250" s="136"/>
      <c r="U250" s="136"/>
      <c r="V250" s="136"/>
      <c r="W250" s="136"/>
      <c r="X250" s="136"/>
      <c r="Y250" s="137"/>
      <c r="Z250" s="138"/>
      <c r="AA250" s="138"/>
      <c r="AB250" s="138"/>
      <c r="AC250" s="138"/>
      <c r="AD250" s="138"/>
      <c r="AE250" s="138"/>
      <c r="AF250" s="139"/>
      <c r="BI250" s="4" t="s">
        <v>25</v>
      </c>
      <c r="BM250" s="4">
        <f>IF(OR(AND(E251&lt;&gt;"",E250=""),AND(E250&lt;&gt;"",COUNTIF(ｶﾘｷｭﾗﾑｺｰﾄﾞ一覧!$A:$A,E250)=0)),0,1)</f>
        <v>1</v>
      </c>
      <c r="BN250" s="4">
        <f>IF(OR(AND(G251&lt;&gt;"",G250=""),AND(G250&lt;&gt;"",COUNTIF(ｶﾘｷｭﾗﾑｺｰﾄﾞ一覧!$A:$A,G250)=0)),0,1)</f>
        <v>1</v>
      </c>
      <c r="BO250" s="4">
        <f>IF(OR(AND(I251&lt;&gt;"",I250=""),AND(I250&lt;&gt;"",COUNTIF(ｶﾘｷｭﾗﾑｺｰﾄﾞ一覧!$A:$A,I250)=0)),0,1)</f>
        <v>1</v>
      </c>
      <c r="BP250" s="4">
        <f>IF(OR(AND(K251&lt;&gt;"",K250=""),AND(K250&lt;&gt;"",COUNTIF(ｶﾘｷｭﾗﾑｺｰﾄﾞ一覧!$A:$A,K250)=0)),0,1)</f>
        <v>1</v>
      </c>
      <c r="BQ250" s="4">
        <f>IF(OR(AND(M251&lt;&gt;"",M250=""),AND(M250&lt;&gt;"",COUNTIF(ｶﾘｷｭﾗﾑｺｰﾄﾞ一覧!$A:$A,M250)=0)),0,1)</f>
        <v>1</v>
      </c>
      <c r="BR250" s="4">
        <f>IF(OR(AND(O251&lt;&gt;"",O250=""),AND(O250&lt;&gt;"",COUNTIF(ｶﾘｷｭﾗﾑｺｰﾄﾞ一覧!$A:$A,O250)=0)),0,1)</f>
        <v>1</v>
      </c>
      <c r="BS250" s="4">
        <f>IF(OR(AND(Q251&lt;&gt;"",Q250=""),AND(Q250&lt;&gt;"",COUNTIF(ｶﾘｷｭﾗﾑｺｰﾄﾞ一覧!$A:$A,Q250)=0)),0,1)</f>
        <v>1</v>
      </c>
      <c r="BT250" s="4">
        <f>IF(OR(AND(S251&lt;&gt;"",S250=""),AND(S250&lt;&gt;"",COUNTIF(ｶﾘｷｭﾗﾑｺｰﾄﾞ一覧!$A:$A,S250)=0)),0,1)</f>
        <v>1</v>
      </c>
      <c r="BU250" s="4">
        <f>IF(OR(AND(U251&lt;&gt;"",U250=""),AND(U250&lt;&gt;"",COUNTIF(ｶﾘｷｭﾗﾑｺｰﾄﾞ一覧!$A:$A,U250)=0)),0,1)</f>
        <v>1</v>
      </c>
      <c r="BV250" s="4">
        <f>IF(OR(AND(W251&lt;&gt;"",W250=""),AND(W250&lt;&gt;"",COUNTIF(ｶﾘｷｭﾗﾑｺｰﾄﾞ一覧!$A:$A,W250)=0)),0,1)</f>
        <v>1</v>
      </c>
      <c r="BW250" s="4"/>
      <c r="BX250" s="4"/>
      <c r="BY250" s="4"/>
      <c r="BZ250" s="4"/>
      <c r="CA250" s="4"/>
    </row>
    <row r="251" spans="1:79" ht="17.25" customHeight="1">
      <c r="A251" s="51" t="s">
        <v>62</v>
      </c>
      <c r="B251" s="51"/>
      <c r="C251" s="51"/>
      <c r="D251" s="51"/>
      <c r="E251" s="147"/>
      <c r="F251" s="147"/>
      <c r="G251" s="147"/>
      <c r="H251" s="147"/>
      <c r="I251" s="147"/>
      <c r="J251" s="147"/>
      <c r="K251" s="147"/>
      <c r="L251" s="147"/>
      <c r="M251" s="147"/>
      <c r="N251" s="147"/>
      <c r="O251" s="147"/>
      <c r="P251" s="147"/>
      <c r="Q251" s="147"/>
      <c r="R251" s="147"/>
      <c r="S251" s="147"/>
      <c r="T251" s="147"/>
      <c r="U251" s="147"/>
      <c r="V251" s="147"/>
      <c r="W251" s="147"/>
      <c r="X251" s="147"/>
      <c r="Y251" s="140"/>
      <c r="Z251" s="141"/>
      <c r="AA251" s="141"/>
      <c r="AB251" s="141"/>
      <c r="AC251" s="141"/>
      <c r="AD251" s="141"/>
      <c r="AE251" s="141"/>
      <c r="AF251" s="142"/>
      <c r="BI251" s="4" t="s">
        <v>25</v>
      </c>
      <c r="BM251" s="4">
        <f>IF(OR(AND(E250&lt;&gt;"",E251=""),MOD(E251,0.5)&lt;&gt;0),0,1)</f>
        <v>1</v>
      </c>
      <c r="BN251" s="4">
        <f>IF(OR(AND(G250&lt;&gt;"",G251=""),MOD(G251,0.5)&lt;&gt;0),0,1)</f>
        <v>1</v>
      </c>
      <c r="BO251" s="4">
        <f>IF(OR(AND(I250&lt;&gt;"",I251=""),MOD(I251,0.5)&lt;&gt;0),0,1)</f>
        <v>1</v>
      </c>
      <c r="BP251" s="4">
        <f>IF(OR(AND(K250&lt;&gt;"",K251=""),MOD(K251,0.5)&lt;&gt;0),0,1)</f>
        <v>1</v>
      </c>
      <c r="BQ251" s="4">
        <f>IF(OR(AND(M250&lt;&gt;"",M251=""),MOD(M251,0.5)&lt;&gt;0),0,1)</f>
        <v>1</v>
      </c>
      <c r="BR251" s="4">
        <f>IF(OR(AND(O250&lt;&gt;"",O251=""),MOD(O251,0.5)&lt;&gt;0),0,1)</f>
        <v>1</v>
      </c>
      <c r="BS251" s="4">
        <f>IF(OR(AND(Q250&lt;&gt;"",Q251=""),MOD(Q251,0.5)&lt;&gt;0),0,1)</f>
        <v>1</v>
      </c>
      <c r="BT251" s="4">
        <f>IF(OR(AND(S250&lt;&gt;"",S251=""),MOD(S251,0.5)&lt;&gt;0),0,1)</f>
        <v>1</v>
      </c>
      <c r="BU251" s="4">
        <f>IF(OR(AND(U250&lt;&gt;"",U251=""),MOD(U251,0.5)&lt;&gt;0),0,1)</f>
        <v>1</v>
      </c>
      <c r="BV251" s="4">
        <f>IF(OR(AND(W250&lt;&gt;"",W251=""),MOD(W251,0.5)&lt;&gt;0),0,1)</f>
        <v>1</v>
      </c>
      <c r="BW251" s="4"/>
      <c r="BX251" s="4"/>
      <c r="BY251" s="4"/>
      <c r="BZ251" s="4"/>
    </row>
    <row r="252" spans="1:79" ht="17.25" customHeight="1">
      <c r="A252" s="88" t="s">
        <v>81</v>
      </c>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row>
    <row r="253" spans="1:79" ht="17.25" customHeight="1">
      <c r="A253" s="133" t="s">
        <v>59</v>
      </c>
      <c r="B253" s="133"/>
      <c r="C253" s="133"/>
      <c r="D253" s="133"/>
      <c r="E253" s="89"/>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1"/>
      <c r="BI253" s="4" t="s">
        <v>25</v>
      </c>
      <c r="BM253" s="4">
        <f>IF(AND(E253="",OR(E254&lt;&gt;"",E255&lt;&gt;"",E256&lt;&gt;"",E257&lt;&gt;"",E258&lt;&gt;"",E259&lt;&gt;"",E260&lt;&gt;"",E261&lt;&gt;"",H261&lt;&gt;"",L261&lt;&gt;"",O261&lt;&gt;"",E262&lt;&gt;"",G262&lt;&gt;"",I262&lt;&gt;"",K262&lt;&gt;"",M262&lt;&gt;"",O262&lt;&gt;"",Q262&lt;&gt;"",S262&lt;&gt;"",U262&lt;&gt;"",W262&lt;&gt;"",Y262&lt;&gt;"",AA262&lt;&gt;"",AC262&lt;&gt;"",AE262&lt;&gt;"",E263&lt;&gt;"",G263&lt;&gt;"",I263&lt;&gt;"",K263&lt;&gt;"",M263&lt;&gt;"",O263&lt;&gt;"",Q263&lt;&gt;"",S263&lt;&gt;"",U263&lt;&gt;"",W263&lt;&gt;"",Y263&lt;&gt;"",AA263&lt;&gt;"",AC263&lt;&gt;"",AE263&lt;&gt;"")),0,1)</f>
        <v>1</v>
      </c>
    </row>
    <row r="254" spans="1:79" ht="17.25" customHeight="1">
      <c r="A254" s="133" t="s">
        <v>60</v>
      </c>
      <c r="B254" s="133"/>
      <c r="C254" s="133"/>
      <c r="D254" s="133"/>
      <c r="E254" s="89"/>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1"/>
    </row>
    <row r="255" spans="1:79" ht="17.25" customHeight="1">
      <c r="A255" s="99" t="s">
        <v>64</v>
      </c>
      <c r="B255" s="100"/>
      <c r="C255" s="100"/>
      <c r="D255" s="101"/>
      <c r="E255" s="52"/>
      <c r="F255" s="53"/>
      <c r="G255" s="53"/>
      <c r="H255" s="53"/>
      <c r="I255" s="53"/>
      <c r="J255" s="53"/>
      <c r="K255" s="53"/>
      <c r="L255" s="53"/>
      <c r="M255" s="53"/>
      <c r="N255" s="53"/>
      <c r="O255" s="53"/>
      <c r="P255" s="53"/>
      <c r="Q255" s="53"/>
      <c r="R255" s="53"/>
      <c r="S255" s="53"/>
      <c r="T255" s="53"/>
      <c r="U255" s="53"/>
      <c r="V255" s="53"/>
      <c r="W255" s="53"/>
      <c r="X255" s="53"/>
      <c r="Y255" s="53"/>
      <c r="Z255" s="53"/>
      <c r="AA255" s="53"/>
      <c r="AB255" s="53"/>
      <c r="AC255" s="53"/>
      <c r="AD255" s="53"/>
      <c r="AE255" s="53"/>
      <c r="AF255" s="54"/>
    </row>
    <row r="256" spans="1:79" ht="17.25" customHeight="1">
      <c r="A256" s="102"/>
      <c r="B256" s="103"/>
      <c r="C256" s="103"/>
      <c r="D256" s="104"/>
      <c r="E256" s="55"/>
      <c r="F256" s="56"/>
      <c r="G256" s="56"/>
      <c r="H256" s="56"/>
      <c r="I256" s="56"/>
      <c r="J256" s="56"/>
      <c r="K256" s="56"/>
      <c r="L256" s="56"/>
      <c r="M256" s="56"/>
      <c r="N256" s="56"/>
      <c r="O256" s="56"/>
      <c r="P256" s="56"/>
      <c r="Q256" s="56"/>
      <c r="R256" s="56"/>
      <c r="S256" s="56"/>
      <c r="T256" s="56"/>
      <c r="U256" s="56"/>
      <c r="V256" s="56"/>
      <c r="W256" s="56"/>
      <c r="X256" s="56"/>
      <c r="Y256" s="56"/>
      <c r="Z256" s="56"/>
      <c r="AA256" s="56"/>
      <c r="AB256" s="56"/>
      <c r="AC256" s="56"/>
      <c r="AD256" s="56"/>
      <c r="AE256" s="56"/>
      <c r="AF256" s="57"/>
    </row>
    <row r="257" spans="1:79" ht="17.25" customHeight="1">
      <c r="A257" s="102"/>
      <c r="B257" s="103"/>
      <c r="C257" s="103"/>
      <c r="D257" s="104"/>
      <c r="E257" s="55"/>
      <c r="F257" s="56"/>
      <c r="G257" s="56"/>
      <c r="H257" s="56"/>
      <c r="I257" s="56"/>
      <c r="J257" s="56"/>
      <c r="K257" s="56"/>
      <c r="L257" s="56"/>
      <c r="M257" s="56"/>
      <c r="N257" s="56"/>
      <c r="O257" s="56"/>
      <c r="P257" s="56"/>
      <c r="Q257" s="56"/>
      <c r="R257" s="56"/>
      <c r="S257" s="56"/>
      <c r="T257" s="56"/>
      <c r="U257" s="56"/>
      <c r="V257" s="56"/>
      <c r="W257" s="56"/>
      <c r="X257" s="56"/>
      <c r="Y257" s="56"/>
      <c r="Z257" s="56"/>
      <c r="AA257" s="56"/>
      <c r="AB257" s="56"/>
      <c r="AC257" s="56"/>
      <c r="AD257" s="56"/>
      <c r="AE257" s="56"/>
      <c r="AF257" s="57"/>
    </row>
    <row r="258" spans="1:79" ht="17.25" customHeight="1">
      <c r="A258" s="102"/>
      <c r="B258" s="103"/>
      <c r="C258" s="103"/>
      <c r="D258" s="104"/>
      <c r="E258" s="55"/>
      <c r="F258" s="56"/>
      <c r="G258" s="56"/>
      <c r="H258" s="56"/>
      <c r="I258" s="56"/>
      <c r="J258" s="56"/>
      <c r="K258" s="56"/>
      <c r="L258" s="56"/>
      <c r="M258" s="56"/>
      <c r="N258" s="56"/>
      <c r="O258" s="56"/>
      <c r="P258" s="56"/>
      <c r="Q258" s="56"/>
      <c r="R258" s="56"/>
      <c r="S258" s="56"/>
      <c r="T258" s="56"/>
      <c r="U258" s="56"/>
      <c r="V258" s="56"/>
      <c r="W258" s="56"/>
      <c r="X258" s="56"/>
      <c r="Y258" s="56"/>
      <c r="Z258" s="56"/>
      <c r="AA258" s="56"/>
      <c r="AB258" s="56"/>
      <c r="AC258" s="56"/>
      <c r="AD258" s="56"/>
      <c r="AE258" s="56"/>
      <c r="AF258" s="57"/>
    </row>
    <row r="259" spans="1:79" ht="17.25" customHeight="1">
      <c r="A259" s="105"/>
      <c r="B259" s="106"/>
      <c r="C259" s="106"/>
      <c r="D259" s="107"/>
      <c r="E259" s="58"/>
      <c r="F259" s="59"/>
      <c r="G259" s="59"/>
      <c r="H259" s="59"/>
      <c r="I259" s="59"/>
      <c r="J259" s="59"/>
      <c r="K259" s="59"/>
      <c r="L259" s="59"/>
      <c r="M259" s="59"/>
      <c r="N259" s="59"/>
      <c r="O259" s="59"/>
      <c r="P259" s="59"/>
      <c r="Q259" s="59"/>
      <c r="R259" s="59"/>
      <c r="S259" s="59"/>
      <c r="T259" s="59"/>
      <c r="U259" s="59"/>
      <c r="V259" s="59"/>
      <c r="W259" s="59"/>
      <c r="X259" s="59"/>
      <c r="Y259" s="59"/>
      <c r="Z259" s="59"/>
      <c r="AA259" s="59"/>
      <c r="AB259" s="59"/>
      <c r="AC259" s="59"/>
      <c r="AD259" s="59"/>
      <c r="AE259" s="59"/>
      <c r="AF259" s="60"/>
    </row>
    <row r="260" spans="1:79" ht="17.25" customHeight="1">
      <c r="A260" s="133" t="s">
        <v>61</v>
      </c>
      <c r="B260" s="133"/>
      <c r="C260" s="133"/>
      <c r="D260" s="133"/>
      <c r="E260" s="89"/>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1"/>
    </row>
    <row r="261" spans="1:79" ht="17.25" customHeight="1">
      <c r="A261" s="133" t="s">
        <v>63</v>
      </c>
      <c r="B261" s="133"/>
      <c r="C261" s="133"/>
      <c r="D261" s="133"/>
      <c r="E261" s="144"/>
      <c r="F261" s="145"/>
      <c r="G261" s="20" t="s">
        <v>1</v>
      </c>
      <c r="H261" s="146"/>
      <c r="I261" s="146"/>
      <c r="J261" s="20" t="s">
        <v>2</v>
      </c>
      <c r="K261" s="20" t="s">
        <v>8</v>
      </c>
      <c r="L261" s="145"/>
      <c r="M261" s="145"/>
      <c r="N261" s="20" t="s">
        <v>1</v>
      </c>
      <c r="O261" s="146"/>
      <c r="P261" s="146"/>
      <c r="Q261" s="20" t="s">
        <v>2</v>
      </c>
      <c r="R261" s="21"/>
      <c r="S261" s="21"/>
      <c r="T261" s="21"/>
      <c r="U261" s="21"/>
      <c r="V261" s="21"/>
      <c r="W261" s="21"/>
      <c r="X261" s="21"/>
      <c r="Y261" s="21"/>
      <c r="Z261" s="21"/>
      <c r="AA261" s="21"/>
      <c r="AB261" s="21"/>
      <c r="AC261" s="21"/>
      <c r="AD261" s="21"/>
      <c r="AE261" s="21"/>
      <c r="AF261" s="22"/>
      <c r="BI261" s="4" t="s">
        <v>25</v>
      </c>
      <c r="BM261" s="4">
        <f>IF(AND(E253&lt;&gt;"",E261=""),0,1)</f>
        <v>1</v>
      </c>
      <c r="BN261" s="4">
        <f>IF(AND(E253&lt;&gt;"",OR(H261="",NOT(AND(H261&gt;=0,H261&lt;=59)))),0,1)</f>
        <v>1</v>
      </c>
      <c r="BO261" s="4">
        <f>IF(AND(E253&lt;&gt;"",L261=""),0,1)</f>
        <v>1</v>
      </c>
      <c r="BP261" s="4">
        <f>IF(AND(E253&lt;&gt;"",OR(O261="",NOT(AND(O261&gt;=0,O261&lt;=59)))),0,1)</f>
        <v>1</v>
      </c>
    </row>
    <row r="262" spans="1:79" ht="17.25" customHeight="1">
      <c r="A262" s="143" t="s">
        <v>102</v>
      </c>
      <c r="B262" s="143"/>
      <c r="C262" s="143"/>
      <c r="D262" s="143"/>
      <c r="E262" s="136"/>
      <c r="F262" s="136"/>
      <c r="G262" s="136"/>
      <c r="H262" s="136"/>
      <c r="I262" s="136"/>
      <c r="J262" s="136"/>
      <c r="K262" s="136"/>
      <c r="L262" s="136"/>
      <c r="M262" s="136"/>
      <c r="N262" s="136"/>
      <c r="O262" s="136"/>
      <c r="P262" s="136"/>
      <c r="Q262" s="136"/>
      <c r="R262" s="136"/>
      <c r="S262" s="136"/>
      <c r="T262" s="136"/>
      <c r="U262" s="136"/>
      <c r="V262" s="136"/>
      <c r="W262" s="136"/>
      <c r="X262" s="136"/>
      <c r="Y262" s="137"/>
      <c r="Z262" s="138"/>
      <c r="AA262" s="138"/>
      <c r="AB262" s="138"/>
      <c r="AC262" s="138"/>
      <c r="AD262" s="138"/>
      <c r="AE262" s="138"/>
      <c r="AF262" s="139"/>
      <c r="BI262" s="4" t="s">
        <v>25</v>
      </c>
      <c r="BM262" s="4">
        <f>IF(OR(AND(E263&lt;&gt;"",E262=""),AND(E262&lt;&gt;"",COUNTIF(ｶﾘｷｭﾗﾑｺｰﾄﾞ一覧!$A:$A,E262)=0)),0,1)</f>
        <v>1</v>
      </c>
      <c r="BN262" s="4">
        <f>IF(OR(AND(G263&lt;&gt;"",G262=""),AND(G262&lt;&gt;"",COUNTIF(ｶﾘｷｭﾗﾑｺｰﾄﾞ一覧!$A:$A,G262)=0)),0,1)</f>
        <v>1</v>
      </c>
      <c r="BO262" s="4">
        <f>IF(OR(AND(I263&lt;&gt;"",I262=""),AND(I262&lt;&gt;"",COUNTIF(ｶﾘｷｭﾗﾑｺｰﾄﾞ一覧!$A:$A,I262)=0)),0,1)</f>
        <v>1</v>
      </c>
      <c r="BP262" s="4">
        <f>IF(OR(AND(K263&lt;&gt;"",K262=""),AND(K262&lt;&gt;"",COUNTIF(ｶﾘｷｭﾗﾑｺｰﾄﾞ一覧!$A:$A,K262)=0)),0,1)</f>
        <v>1</v>
      </c>
      <c r="BQ262" s="4">
        <f>IF(OR(AND(M263&lt;&gt;"",M262=""),AND(M262&lt;&gt;"",COUNTIF(ｶﾘｷｭﾗﾑｺｰﾄﾞ一覧!$A:$A,M262)=0)),0,1)</f>
        <v>1</v>
      </c>
      <c r="BR262" s="4">
        <f>IF(OR(AND(O263&lt;&gt;"",O262=""),AND(O262&lt;&gt;"",COUNTIF(ｶﾘｷｭﾗﾑｺｰﾄﾞ一覧!$A:$A,O262)=0)),0,1)</f>
        <v>1</v>
      </c>
      <c r="BS262" s="4">
        <f>IF(OR(AND(Q263&lt;&gt;"",Q262=""),AND(Q262&lt;&gt;"",COUNTIF(ｶﾘｷｭﾗﾑｺｰﾄﾞ一覧!$A:$A,Q262)=0)),0,1)</f>
        <v>1</v>
      </c>
      <c r="BT262" s="4">
        <f>IF(OR(AND(S263&lt;&gt;"",S262=""),AND(S262&lt;&gt;"",COUNTIF(ｶﾘｷｭﾗﾑｺｰﾄﾞ一覧!$A:$A,S262)=0)),0,1)</f>
        <v>1</v>
      </c>
      <c r="BU262" s="4">
        <f>IF(OR(AND(U263&lt;&gt;"",U262=""),AND(U262&lt;&gt;"",COUNTIF(ｶﾘｷｭﾗﾑｺｰﾄﾞ一覧!$A:$A,U262)=0)),0,1)</f>
        <v>1</v>
      </c>
      <c r="BV262" s="4">
        <f>IF(OR(AND(W263&lt;&gt;"",W262=""),AND(W262&lt;&gt;"",COUNTIF(ｶﾘｷｭﾗﾑｺｰﾄﾞ一覧!$A:$A,W262)=0)),0,1)</f>
        <v>1</v>
      </c>
      <c r="BW262" s="4"/>
      <c r="BX262" s="4"/>
      <c r="BY262" s="4"/>
      <c r="BZ262" s="4"/>
      <c r="CA262" s="4"/>
    </row>
    <row r="263" spans="1:79" ht="17.25" customHeight="1">
      <c r="A263" s="51" t="s">
        <v>62</v>
      </c>
      <c r="B263" s="51"/>
      <c r="C263" s="51"/>
      <c r="D263" s="51"/>
      <c r="E263" s="147"/>
      <c r="F263" s="147"/>
      <c r="G263" s="147"/>
      <c r="H263" s="147"/>
      <c r="I263" s="147"/>
      <c r="J263" s="147"/>
      <c r="K263" s="147"/>
      <c r="L263" s="147"/>
      <c r="M263" s="147"/>
      <c r="N263" s="147"/>
      <c r="O263" s="147"/>
      <c r="P263" s="147"/>
      <c r="Q263" s="147"/>
      <c r="R263" s="147"/>
      <c r="S263" s="147"/>
      <c r="T263" s="147"/>
      <c r="U263" s="147"/>
      <c r="V263" s="147"/>
      <c r="W263" s="147"/>
      <c r="X263" s="147"/>
      <c r="Y263" s="140"/>
      <c r="Z263" s="141"/>
      <c r="AA263" s="141"/>
      <c r="AB263" s="141"/>
      <c r="AC263" s="141"/>
      <c r="AD263" s="141"/>
      <c r="AE263" s="141"/>
      <c r="AF263" s="142"/>
      <c r="BI263" s="4" t="s">
        <v>25</v>
      </c>
      <c r="BM263" s="4">
        <f>IF(OR(AND(E262&lt;&gt;"",E263=""),MOD(E263,0.5)&lt;&gt;0),0,1)</f>
        <v>1</v>
      </c>
      <c r="BN263" s="4">
        <f>IF(OR(AND(G262&lt;&gt;"",G263=""),MOD(G263,0.5)&lt;&gt;0),0,1)</f>
        <v>1</v>
      </c>
      <c r="BO263" s="4">
        <f>IF(OR(AND(I262&lt;&gt;"",I263=""),MOD(I263,0.5)&lt;&gt;0),0,1)</f>
        <v>1</v>
      </c>
      <c r="BP263" s="4">
        <f>IF(OR(AND(K262&lt;&gt;"",K263=""),MOD(K263,0.5)&lt;&gt;0),0,1)</f>
        <v>1</v>
      </c>
      <c r="BQ263" s="4">
        <f>IF(OR(AND(M262&lt;&gt;"",M263=""),MOD(M263,0.5)&lt;&gt;0),0,1)</f>
        <v>1</v>
      </c>
      <c r="BR263" s="4">
        <f>IF(OR(AND(O262&lt;&gt;"",O263=""),MOD(O263,0.5)&lt;&gt;0),0,1)</f>
        <v>1</v>
      </c>
      <c r="BS263" s="4">
        <f>IF(OR(AND(Q262&lt;&gt;"",Q263=""),MOD(Q263,0.5)&lt;&gt;0),0,1)</f>
        <v>1</v>
      </c>
      <c r="BT263" s="4">
        <f>IF(OR(AND(S262&lt;&gt;"",S263=""),MOD(S263,0.5)&lt;&gt;0),0,1)</f>
        <v>1</v>
      </c>
      <c r="BU263" s="4">
        <f>IF(OR(AND(U262&lt;&gt;"",U263=""),MOD(U263,0.5)&lt;&gt;0),0,1)</f>
        <v>1</v>
      </c>
      <c r="BV263" s="4">
        <f>IF(OR(AND(W262&lt;&gt;"",W263=""),MOD(W263,0.5)&lt;&gt;0),0,1)</f>
        <v>1</v>
      </c>
      <c r="BW263" s="4"/>
      <c r="BX263" s="4"/>
      <c r="BY263" s="4"/>
      <c r="BZ263" s="4"/>
    </row>
    <row r="264" spans="1:79" ht="17.25" customHeight="1">
      <c r="A264" s="88" t="s">
        <v>82</v>
      </c>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row>
    <row r="265" spans="1:79" ht="17.25" customHeight="1">
      <c r="A265" s="133" t="s">
        <v>59</v>
      </c>
      <c r="B265" s="133"/>
      <c r="C265" s="133"/>
      <c r="D265" s="133"/>
      <c r="E265" s="89"/>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1"/>
      <c r="BI265" s="4" t="s">
        <v>25</v>
      </c>
      <c r="BM265" s="4">
        <f>IF(AND(E265="",OR(E266&lt;&gt;"",E267&lt;&gt;"",E268&lt;&gt;"",E269&lt;&gt;"",E270&lt;&gt;"",E271&lt;&gt;"",E272&lt;&gt;"",E273&lt;&gt;"",H273&lt;&gt;"",L273&lt;&gt;"",O273&lt;&gt;"",E274&lt;&gt;"",G274&lt;&gt;"",I274&lt;&gt;"",K274&lt;&gt;"",M274&lt;&gt;"",O274&lt;&gt;"",Q274&lt;&gt;"",S274&lt;&gt;"",U274&lt;&gt;"",W274&lt;&gt;"",Y274&lt;&gt;"",AA274&lt;&gt;"",AC274&lt;&gt;"",AE274&lt;&gt;"",E275&lt;&gt;"",G275&lt;&gt;"",I275&lt;&gt;"",K275&lt;&gt;"",M275&lt;&gt;"",O275&lt;&gt;"",Q275&lt;&gt;"",S275&lt;&gt;"",U275&lt;&gt;"",W275&lt;&gt;"",Y275&lt;&gt;"",AA275&lt;&gt;"",AC275&lt;&gt;"",AE275&lt;&gt;"")),0,1)</f>
        <v>1</v>
      </c>
    </row>
    <row r="266" spans="1:79" ht="17.25" customHeight="1">
      <c r="A266" s="133" t="s">
        <v>60</v>
      </c>
      <c r="B266" s="133"/>
      <c r="C266" s="133"/>
      <c r="D266" s="133"/>
      <c r="E266" s="89"/>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1"/>
    </row>
    <row r="267" spans="1:79" ht="17.25" customHeight="1">
      <c r="A267" s="99" t="s">
        <v>64</v>
      </c>
      <c r="B267" s="100"/>
      <c r="C267" s="100"/>
      <c r="D267" s="101"/>
      <c r="E267" s="52"/>
      <c r="F267" s="53"/>
      <c r="G267" s="53"/>
      <c r="H267" s="53"/>
      <c r="I267" s="53"/>
      <c r="J267" s="53"/>
      <c r="K267" s="53"/>
      <c r="L267" s="53"/>
      <c r="M267" s="53"/>
      <c r="N267" s="53"/>
      <c r="O267" s="53"/>
      <c r="P267" s="53"/>
      <c r="Q267" s="53"/>
      <c r="R267" s="53"/>
      <c r="S267" s="53"/>
      <c r="T267" s="53"/>
      <c r="U267" s="53"/>
      <c r="V267" s="53"/>
      <c r="W267" s="53"/>
      <c r="X267" s="53"/>
      <c r="Y267" s="53"/>
      <c r="Z267" s="53"/>
      <c r="AA267" s="53"/>
      <c r="AB267" s="53"/>
      <c r="AC267" s="53"/>
      <c r="AD267" s="53"/>
      <c r="AE267" s="53"/>
      <c r="AF267" s="54"/>
    </row>
    <row r="268" spans="1:79" ht="17.25" customHeight="1">
      <c r="A268" s="102"/>
      <c r="B268" s="103"/>
      <c r="C268" s="103"/>
      <c r="D268" s="104"/>
      <c r="E268" s="55"/>
      <c r="F268" s="56"/>
      <c r="G268" s="56"/>
      <c r="H268" s="56"/>
      <c r="I268" s="56"/>
      <c r="J268" s="56"/>
      <c r="K268" s="56"/>
      <c r="L268" s="56"/>
      <c r="M268" s="56"/>
      <c r="N268" s="56"/>
      <c r="O268" s="56"/>
      <c r="P268" s="56"/>
      <c r="Q268" s="56"/>
      <c r="R268" s="56"/>
      <c r="S268" s="56"/>
      <c r="T268" s="56"/>
      <c r="U268" s="56"/>
      <c r="V268" s="56"/>
      <c r="W268" s="56"/>
      <c r="X268" s="56"/>
      <c r="Y268" s="56"/>
      <c r="Z268" s="56"/>
      <c r="AA268" s="56"/>
      <c r="AB268" s="56"/>
      <c r="AC268" s="56"/>
      <c r="AD268" s="56"/>
      <c r="AE268" s="56"/>
      <c r="AF268" s="57"/>
    </row>
    <row r="269" spans="1:79" ht="17.25" customHeight="1">
      <c r="A269" s="102"/>
      <c r="B269" s="103"/>
      <c r="C269" s="103"/>
      <c r="D269" s="104"/>
      <c r="E269" s="55"/>
      <c r="F269" s="56"/>
      <c r="G269" s="56"/>
      <c r="H269" s="56"/>
      <c r="I269" s="56"/>
      <c r="J269" s="56"/>
      <c r="K269" s="56"/>
      <c r="L269" s="56"/>
      <c r="M269" s="56"/>
      <c r="N269" s="56"/>
      <c r="O269" s="56"/>
      <c r="P269" s="56"/>
      <c r="Q269" s="56"/>
      <c r="R269" s="56"/>
      <c r="S269" s="56"/>
      <c r="T269" s="56"/>
      <c r="U269" s="56"/>
      <c r="V269" s="56"/>
      <c r="W269" s="56"/>
      <c r="X269" s="56"/>
      <c r="Y269" s="56"/>
      <c r="Z269" s="56"/>
      <c r="AA269" s="56"/>
      <c r="AB269" s="56"/>
      <c r="AC269" s="56"/>
      <c r="AD269" s="56"/>
      <c r="AE269" s="56"/>
      <c r="AF269" s="57"/>
    </row>
    <row r="270" spans="1:79" ht="17.25" customHeight="1">
      <c r="A270" s="102"/>
      <c r="B270" s="103"/>
      <c r="C270" s="103"/>
      <c r="D270" s="104"/>
      <c r="E270" s="55"/>
      <c r="F270" s="56"/>
      <c r="G270" s="56"/>
      <c r="H270" s="56"/>
      <c r="I270" s="56"/>
      <c r="J270" s="56"/>
      <c r="K270" s="56"/>
      <c r="L270" s="56"/>
      <c r="M270" s="56"/>
      <c r="N270" s="56"/>
      <c r="O270" s="56"/>
      <c r="P270" s="56"/>
      <c r="Q270" s="56"/>
      <c r="R270" s="56"/>
      <c r="S270" s="56"/>
      <c r="T270" s="56"/>
      <c r="U270" s="56"/>
      <c r="V270" s="56"/>
      <c r="W270" s="56"/>
      <c r="X270" s="56"/>
      <c r="Y270" s="56"/>
      <c r="Z270" s="56"/>
      <c r="AA270" s="56"/>
      <c r="AB270" s="56"/>
      <c r="AC270" s="56"/>
      <c r="AD270" s="56"/>
      <c r="AE270" s="56"/>
      <c r="AF270" s="57"/>
    </row>
    <row r="271" spans="1:79" ht="17.25" customHeight="1">
      <c r="A271" s="105"/>
      <c r="B271" s="106"/>
      <c r="C271" s="106"/>
      <c r="D271" s="107"/>
      <c r="E271" s="58"/>
      <c r="F271" s="59"/>
      <c r="G271" s="59"/>
      <c r="H271" s="59"/>
      <c r="I271" s="59"/>
      <c r="J271" s="59"/>
      <c r="K271" s="59"/>
      <c r="L271" s="59"/>
      <c r="M271" s="59"/>
      <c r="N271" s="59"/>
      <c r="O271" s="59"/>
      <c r="P271" s="59"/>
      <c r="Q271" s="59"/>
      <c r="R271" s="59"/>
      <c r="S271" s="59"/>
      <c r="T271" s="59"/>
      <c r="U271" s="59"/>
      <c r="V271" s="59"/>
      <c r="W271" s="59"/>
      <c r="X271" s="59"/>
      <c r="Y271" s="59"/>
      <c r="Z271" s="59"/>
      <c r="AA271" s="59"/>
      <c r="AB271" s="59"/>
      <c r="AC271" s="59"/>
      <c r="AD271" s="59"/>
      <c r="AE271" s="59"/>
      <c r="AF271" s="60"/>
    </row>
    <row r="272" spans="1:79" ht="17.25" customHeight="1">
      <c r="A272" s="133" t="s">
        <v>61</v>
      </c>
      <c r="B272" s="133"/>
      <c r="C272" s="133"/>
      <c r="D272" s="133"/>
      <c r="E272" s="89"/>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1"/>
    </row>
    <row r="273" spans="1:79" ht="17.25" customHeight="1">
      <c r="A273" s="133" t="s">
        <v>63</v>
      </c>
      <c r="B273" s="133"/>
      <c r="C273" s="133"/>
      <c r="D273" s="133"/>
      <c r="E273" s="144"/>
      <c r="F273" s="145"/>
      <c r="G273" s="20" t="s">
        <v>1</v>
      </c>
      <c r="H273" s="146"/>
      <c r="I273" s="146"/>
      <c r="J273" s="20" t="s">
        <v>2</v>
      </c>
      <c r="K273" s="20" t="s">
        <v>8</v>
      </c>
      <c r="L273" s="145"/>
      <c r="M273" s="145"/>
      <c r="N273" s="20" t="s">
        <v>1</v>
      </c>
      <c r="O273" s="146"/>
      <c r="P273" s="146"/>
      <c r="Q273" s="20" t="s">
        <v>2</v>
      </c>
      <c r="R273" s="21"/>
      <c r="S273" s="21"/>
      <c r="T273" s="21"/>
      <c r="U273" s="21"/>
      <c r="V273" s="21"/>
      <c r="W273" s="21"/>
      <c r="X273" s="21"/>
      <c r="Y273" s="21"/>
      <c r="Z273" s="21"/>
      <c r="AA273" s="21"/>
      <c r="AB273" s="21"/>
      <c r="AC273" s="21"/>
      <c r="AD273" s="21"/>
      <c r="AE273" s="21"/>
      <c r="AF273" s="22"/>
      <c r="BI273" s="4" t="s">
        <v>25</v>
      </c>
      <c r="BM273" s="4">
        <f>IF(AND(E265&lt;&gt;"",E273=""),0,1)</f>
        <v>1</v>
      </c>
      <c r="BN273" s="4">
        <f>IF(AND(E265&lt;&gt;"",OR(H273="",NOT(AND(H273&gt;=0,H273&lt;=59)))),0,1)</f>
        <v>1</v>
      </c>
      <c r="BO273" s="4">
        <f>IF(AND(E265&lt;&gt;"",L273=""),0,1)</f>
        <v>1</v>
      </c>
      <c r="BP273" s="4">
        <f>IF(AND(E265&lt;&gt;"",OR(O273="",NOT(AND(O273&gt;=0,O273&lt;=59)))),0,1)</f>
        <v>1</v>
      </c>
    </row>
    <row r="274" spans="1:79" ht="17.25" customHeight="1">
      <c r="A274" s="143" t="s">
        <v>102</v>
      </c>
      <c r="B274" s="143"/>
      <c r="C274" s="143"/>
      <c r="D274" s="143"/>
      <c r="E274" s="136"/>
      <c r="F274" s="136"/>
      <c r="G274" s="136"/>
      <c r="H274" s="136"/>
      <c r="I274" s="136"/>
      <c r="J274" s="136"/>
      <c r="K274" s="136"/>
      <c r="L274" s="136"/>
      <c r="M274" s="136"/>
      <c r="N274" s="136"/>
      <c r="O274" s="136"/>
      <c r="P274" s="136"/>
      <c r="Q274" s="136"/>
      <c r="R274" s="136"/>
      <c r="S274" s="136"/>
      <c r="T274" s="136"/>
      <c r="U274" s="136"/>
      <c r="V274" s="136"/>
      <c r="W274" s="136"/>
      <c r="X274" s="136"/>
      <c r="Y274" s="137"/>
      <c r="Z274" s="138"/>
      <c r="AA274" s="138"/>
      <c r="AB274" s="138"/>
      <c r="AC274" s="138"/>
      <c r="AD274" s="138"/>
      <c r="AE274" s="138"/>
      <c r="AF274" s="139"/>
      <c r="BI274" s="4" t="s">
        <v>25</v>
      </c>
      <c r="BM274" s="4">
        <f>IF(OR(AND(E275&lt;&gt;"",E274=""),AND(E274&lt;&gt;"",COUNTIF(ｶﾘｷｭﾗﾑｺｰﾄﾞ一覧!$A:$A,E274)=0)),0,1)</f>
        <v>1</v>
      </c>
      <c r="BN274" s="4">
        <f>IF(OR(AND(G275&lt;&gt;"",G274=""),AND(G274&lt;&gt;"",COUNTIF(ｶﾘｷｭﾗﾑｺｰﾄﾞ一覧!$A:$A,G274)=0)),0,1)</f>
        <v>1</v>
      </c>
      <c r="BO274" s="4">
        <f>IF(OR(AND(I275&lt;&gt;"",I274=""),AND(I274&lt;&gt;"",COUNTIF(ｶﾘｷｭﾗﾑｺｰﾄﾞ一覧!$A:$A,I274)=0)),0,1)</f>
        <v>1</v>
      </c>
      <c r="BP274" s="4">
        <f>IF(OR(AND(K275&lt;&gt;"",K274=""),AND(K274&lt;&gt;"",COUNTIF(ｶﾘｷｭﾗﾑｺｰﾄﾞ一覧!$A:$A,K274)=0)),0,1)</f>
        <v>1</v>
      </c>
      <c r="BQ274" s="4">
        <f>IF(OR(AND(M275&lt;&gt;"",M274=""),AND(M274&lt;&gt;"",COUNTIF(ｶﾘｷｭﾗﾑｺｰﾄﾞ一覧!$A:$A,M274)=0)),0,1)</f>
        <v>1</v>
      </c>
      <c r="BR274" s="4">
        <f>IF(OR(AND(O275&lt;&gt;"",O274=""),AND(O274&lt;&gt;"",COUNTIF(ｶﾘｷｭﾗﾑｺｰﾄﾞ一覧!$A:$A,O274)=0)),0,1)</f>
        <v>1</v>
      </c>
      <c r="BS274" s="4">
        <f>IF(OR(AND(Q275&lt;&gt;"",Q274=""),AND(Q274&lt;&gt;"",COUNTIF(ｶﾘｷｭﾗﾑｺｰﾄﾞ一覧!$A:$A,Q274)=0)),0,1)</f>
        <v>1</v>
      </c>
      <c r="BT274" s="4">
        <f>IF(OR(AND(S275&lt;&gt;"",S274=""),AND(S274&lt;&gt;"",COUNTIF(ｶﾘｷｭﾗﾑｺｰﾄﾞ一覧!$A:$A,S274)=0)),0,1)</f>
        <v>1</v>
      </c>
      <c r="BU274" s="4">
        <f>IF(OR(AND(U275&lt;&gt;"",U274=""),AND(U274&lt;&gt;"",COUNTIF(ｶﾘｷｭﾗﾑｺｰﾄﾞ一覧!$A:$A,U274)=0)),0,1)</f>
        <v>1</v>
      </c>
      <c r="BV274" s="4">
        <f>IF(OR(AND(W275&lt;&gt;"",W274=""),AND(W274&lt;&gt;"",COUNTIF(ｶﾘｷｭﾗﾑｺｰﾄﾞ一覧!$A:$A,W274)=0)),0,1)</f>
        <v>1</v>
      </c>
      <c r="BW274" s="4"/>
      <c r="BX274" s="4"/>
      <c r="BY274" s="4"/>
      <c r="BZ274" s="4"/>
      <c r="CA274" s="4"/>
    </row>
    <row r="275" spans="1:79" ht="17.25" customHeight="1">
      <c r="A275" s="51" t="s">
        <v>62</v>
      </c>
      <c r="B275" s="51"/>
      <c r="C275" s="51"/>
      <c r="D275" s="51"/>
      <c r="E275" s="147"/>
      <c r="F275" s="147"/>
      <c r="G275" s="147"/>
      <c r="H275" s="147"/>
      <c r="I275" s="147"/>
      <c r="J275" s="147"/>
      <c r="K275" s="147"/>
      <c r="L275" s="147"/>
      <c r="M275" s="147"/>
      <c r="N275" s="147"/>
      <c r="O275" s="147"/>
      <c r="P275" s="147"/>
      <c r="Q275" s="147"/>
      <c r="R275" s="147"/>
      <c r="S275" s="147"/>
      <c r="T275" s="147"/>
      <c r="U275" s="147"/>
      <c r="V275" s="147"/>
      <c r="W275" s="147"/>
      <c r="X275" s="147"/>
      <c r="Y275" s="140"/>
      <c r="Z275" s="141"/>
      <c r="AA275" s="141"/>
      <c r="AB275" s="141"/>
      <c r="AC275" s="141"/>
      <c r="AD275" s="141"/>
      <c r="AE275" s="141"/>
      <c r="AF275" s="142"/>
      <c r="BI275" s="4" t="s">
        <v>25</v>
      </c>
      <c r="BM275" s="4">
        <f>IF(OR(AND(E274&lt;&gt;"",E275=""),MOD(E275,0.5)&lt;&gt;0),0,1)</f>
        <v>1</v>
      </c>
      <c r="BN275" s="4">
        <f>IF(OR(AND(G274&lt;&gt;"",G275=""),MOD(G275,0.5)&lt;&gt;0),0,1)</f>
        <v>1</v>
      </c>
      <c r="BO275" s="4">
        <f>IF(OR(AND(I274&lt;&gt;"",I275=""),MOD(I275,0.5)&lt;&gt;0),0,1)</f>
        <v>1</v>
      </c>
      <c r="BP275" s="4">
        <f>IF(OR(AND(K274&lt;&gt;"",K275=""),MOD(K275,0.5)&lt;&gt;0),0,1)</f>
        <v>1</v>
      </c>
      <c r="BQ275" s="4">
        <f>IF(OR(AND(M274&lt;&gt;"",M275=""),MOD(M275,0.5)&lt;&gt;0),0,1)</f>
        <v>1</v>
      </c>
      <c r="BR275" s="4">
        <f>IF(OR(AND(O274&lt;&gt;"",O275=""),MOD(O275,0.5)&lt;&gt;0),0,1)</f>
        <v>1</v>
      </c>
      <c r="BS275" s="4">
        <f>IF(OR(AND(Q274&lt;&gt;"",Q275=""),MOD(Q275,0.5)&lt;&gt;0),0,1)</f>
        <v>1</v>
      </c>
      <c r="BT275" s="4">
        <f>IF(OR(AND(S274&lt;&gt;"",S275=""),MOD(S275,0.5)&lt;&gt;0),0,1)</f>
        <v>1</v>
      </c>
      <c r="BU275" s="4">
        <f>IF(OR(AND(U274&lt;&gt;"",U275=""),MOD(U275,0.5)&lt;&gt;0),0,1)</f>
        <v>1</v>
      </c>
      <c r="BV275" s="4">
        <f>IF(OR(AND(W274&lt;&gt;"",W275=""),MOD(W275,0.5)&lt;&gt;0),0,1)</f>
        <v>1</v>
      </c>
      <c r="BW275" s="4"/>
      <c r="BX275" s="4"/>
      <c r="BY275" s="4"/>
      <c r="BZ275" s="4"/>
    </row>
    <row r="276" spans="1:79" ht="17.25" customHeight="1">
      <c r="A276" s="88" t="s">
        <v>83</v>
      </c>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row>
    <row r="277" spans="1:79" ht="17.25" customHeight="1">
      <c r="A277" s="133" t="s">
        <v>59</v>
      </c>
      <c r="B277" s="133"/>
      <c r="C277" s="133"/>
      <c r="D277" s="133"/>
      <c r="E277" s="89"/>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1"/>
      <c r="BI277" s="4" t="s">
        <v>25</v>
      </c>
      <c r="BM277" s="4">
        <f>IF(AND(E277="",OR(E278&lt;&gt;"",E279&lt;&gt;"",E280&lt;&gt;"",E281&lt;&gt;"",E282&lt;&gt;"",E283&lt;&gt;"",E284&lt;&gt;"",E285&lt;&gt;"",H285&lt;&gt;"",L285&lt;&gt;"",O285&lt;&gt;"",E286&lt;&gt;"",G286&lt;&gt;"",I286&lt;&gt;"",K286&lt;&gt;"",M286&lt;&gt;"",O286&lt;&gt;"",Q286&lt;&gt;"",S286&lt;&gt;"",U286&lt;&gt;"",W286&lt;&gt;"",Y286&lt;&gt;"",AA286&lt;&gt;"",AC286&lt;&gt;"",AE286&lt;&gt;"",E287&lt;&gt;"",G287&lt;&gt;"",I287&lt;&gt;"",K287&lt;&gt;"",M287&lt;&gt;"",O287&lt;&gt;"",Q287&lt;&gt;"",S287&lt;&gt;"",U287&lt;&gt;"",W287&lt;&gt;"",Y287&lt;&gt;"",AA287&lt;&gt;"",AC287&lt;&gt;"",AE287&lt;&gt;"")),0,1)</f>
        <v>1</v>
      </c>
    </row>
    <row r="278" spans="1:79" ht="17.25" customHeight="1">
      <c r="A278" s="133" t="s">
        <v>60</v>
      </c>
      <c r="B278" s="133"/>
      <c r="C278" s="133"/>
      <c r="D278" s="133"/>
      <c r="E278" s="89"/>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1"/>
    </row>
    <row r="279" spans="1:79" ht="17.25" customHeight="1">
      <c r="A279" s="99" t="s">
        <v>64</v>
      </c>
      <c r="B279" s="100"/>
      <c r="C279" s="100"/>
      <c r="D279" s="101"/>
      <c r="E279" s="52"/>
      <c r="F279" s="53"/>
      <c r="G279" s="53"/>
      <c r="H279" s="53"/>
      <c r="I279" s="53"/>
      <c r="J279" s="53"/>
      <c r="K279" s="53"/>
      <c r="L279" s="53"/>
      <c r="M279" s="53"/>
      <c r="N279" s="53"/>
      <c r="O279" s="53"/>
      <c r="P279" s="53"/>
      <c r="Q279" s="53"/>
      <c r="R279" s="53"/>
      <c r="S279" s="53"/>
      <c r="T279" s="53"/>
      <c r="U279" s="53"/>
      <c r="V279" s="53"/>
      <c r="W279" s="53"/>
      <c r="X279" s="53"/>
      <c r="Y279" s="53"/>
      <c r="Z279" s="53"/>
      <c r="AA279" s="53"/>
      <c r="AB279" s="53"/>
      <c r="AC279" s="53"/>
      <c r="AD279" s="53"/>
      <c r="AE279" s="53"/>
      <c r="AF279" s="54"/>
    </row>
    <row r="280" spans="1:79" ht="17.25" customHeight="1">
      <c r="A280" s="102"/>
      <c r="B280" s="103"/>
      <c r="C280" s="103"/>
      <c r="D280" s="104"/>
      <c r="E280" s="55"/>
      <c r="F280" s="56"/>
      <c r="G280" s="56"/>
      <c r="H280" s="56"/>
      <c r="I280" s="56"/>
      <c r="J280" s="56"/>
      <c r="K280" s="56"/>
      <c r="L280" s="56"/>
      <c r="M280" s="56"/>
      <c r="N280" s="56"/>
      <c r="O280" s="56"/>
      <c r="P280" s="56"/>
      <c r="Q280" s="56"/>
      <c r="R280" s="56"/>
      <c r="S280" s="56"/>
      <c r="T280" s="56"/>
      <c r="U280" s="56"/>
      <c r="V280" s="56"/>
      <c r="W280" s="56"/>
      <c r="X280" s="56"/>
      <c r="Y280" s="56"/>
      <c r="Z280" s="56"/>
      <c r="AA280" s="56"/>
      <c r="AB280" s="56"/>
      <c r="AC280" s="56"/>
      <c r="AD280" s="56"/>
      <c r="AE280" s="56"/>
      <c r="AF280" s="57"/>
    </row>
    <row r="281" spans="1:79" ht="17.25" customHeight="1">
      <c r="A281" s="102"/>
      <c r="B281" s="103"/>
      <c r="C281" s="103"/>
      <c r="D281" s="104"/>
      <c r="E281" s="55"/>
      <c r="F281" s="56"/>
      <c r="G281" s="56"/>
      <c r="H281" s="56"/>
      <c r="I281" s="56"/>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57"/>
    </row>
    <row r="282" spans="1:79" ht="17.25" customHeight="1">
      <c r="A282" s="102"/>
      <c r="B282" s="103"/>
      <c r="C282" s="103"/>
      <c r="D282" s="104"/>
      <c r="E282" s="55"/>
      <c r="F282" s="56"/>
      <c r="G282" s="56"/>
      <c r="H282" s="56"/>
      <c r="I282" s="56"/>
      <c r="J282" s="56"/>
      <c r="K282" s="56"/>
      <c r="L282" s="56"/>
      <c r="M282" s="56"/>
      <c r="N282" s="56"/>
      <c r="O282" s="56"/>
      <c r="P282" s="56"/>
      <c r="Q282" s="56"/>
      <c r="R282" s="56"/>
      <c r="S282" s="56"/>
      <c r="T282" s="56"/>
      <c r="U282" s="56"/>
      <c r="V282" s="56"/>
      <c r="W282" s="56"/>
      <c r="X282" s="56"/>
      <c r="Y282" s="56"/>
      <c r="Z282" s="56"/>
      <c r="AA282" s="56"/>
      <c r="AB282" s="56"/>
      <c r="AC282" s="56"/>
      <c r="AD282" s="56"/>
      <c r="AE282" s="56"/>
      <c r="AF282" s="57"/>
    </row>
    <row r="283" spans="1:79" ht="17.25" customHeight="1">
      <c r="A283" s="105"/>
      <c r="B283" s="106"/>
      <c r="C283" s="106"/>
      <c r="D283" s="107"/>
      <c r="E283" s="58"/>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c r="AF283" s="60"/>
    </row>
    <row r="284" spans="1:79" ht="17.25" customHeight="1">
      <c r="A284" s="133" t="s">
        <v>61</v>
      </c>
      <c r="B284" s="133"/>
      <c r="C284" s="133"/>
      <c r="D284" s="133"/>
      <c r="E284" s="89"/>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1"/>
    </row>
    <row r="285" spans="1:79" ht="17.25" customHeight="1">
      <c r="A285" s="133" t="s">
        <v>63</v>
      </c>
      <c r="B285" s="133"/>
      <c r="C285" s="133"/>
      <c r="D285" s="133"/>
      <c r="E285" s="144"/>
      <c r="F285" s="145"/>
      <c r="G285" s="20" t="s">
        <v>1</v>
      </c>
      <c r="H285" s="146"/>
      <c r="I285" s="146"/>
      <c r="J285" s="20" t="s">
        <v>2</v>
      </c>
      <c r="K285" s="20" t="s">
        <v>8</v>
      </c>
      <c r="L285" s="145"/>
      <c r="M285" s="145"/>
      <c r="N285" s="20" t="s">
        <v>1</v>
      </c>
      <c r="O285" s="146"/>
      <c r="P285" s="146"/>
      <c r="Q285" s="20" t="s">
        <v>2</v>
      </c>
      <c r="R285" s="21"/>
      <c r="S285" s="21"/>
      <c r="T285" s="21"/>
      <c r="U285" s="21"/>
      <c r="V285" s="21"/>
      <c r="W285" s="21"/>
      <c r="X285" s="21"/>
      <c r="Y285" s="21"/>
      <c r="Z285" s="21"/>
      <c r="AA285" s="21"/>
      <c r="AB285" s="21"/>
      <c r="AC285" s="21"/>
      <c r="AD285" s="21"/>
      <c r="AE285" s="21"/>
      <c r="AF285" s="22"/>
      <c r="BI285" s="4" t="s">
        <v>25</v>
      </c>
      <c r="BM285" s="4">
        <f>IF(AND(E277&lt;&gt;"",E285=""),0,1)</f>
        <v>1</v>
      </c>
      <c r="BN285" s="4">
        <f>IF(AND(E277&lt;&gt;"",OR(H285="",NOT(AND(H285&gt;=0,H285&lt;=59)))),0,1)</f>
        <v>1</v>
      </c>
      <c r="BO285" s="4">
        <f>IF(AND(E277&lt;&gt;"",L285=""),0,1)</f>
        <v>1</v>
      </c>
      <c r="BP285" s="4">
        <f>IF(AND(E277&lt;&gt;"",OR(O285="",NOT(AND(O285&gt;=0,O285&lt;=59)))),0,1)</f>
        <v>1</v>
      </c>
    </row>
    <row r="286" spans="1:79" ht="17.25" customHeight="1">
      <c r="A286" s="143" t="s">
        <v>102</v>
      </c>
      <c r="B286" s="143"/>
      <c r="C286" s="143"/>
      <c r="D286" s="143"/>
      <c r="E286" s="136"/>
      <c r="F286" s="136"/>
      <c r="G286" s="136"/>
      <c r="H286" s="136"/>
      <c r="I286" s="136"/>
      <c r="J286" s="136"/>
      <c r="K286" s="136"/>
      <c r="L286" s="136"/>
      <c r="M286" s="136"/>
      <c r="N286" s="136"/>
      <c r="O286" s="136"/>
      <c r="P286" s="136"/>
      <c r="Q286" s="136"/>
      <c r="R286" s="136"/>
      <c r="S286" s="136"/>
      <c r="T286" s="136"/>
      <c r="U286" s="136"/>
      <c r="V286" s="136"/>
      <c r="W286" s="136"/>
      <c r="X286" s="136"/>
      <c r="Y286" s="137"/>
      <c r="Z286" s="138"/>
      <c r="AA286" s="138"/>
      <c r="AB286" s="138"/>
      <c r="AC286" s="138"/>
      <c r="AD286" s="138"/>
      <c r="AE286" s="138"/>
      <c r="AF286" s="139"/>
      <c r="BI286" s="4" t="s">
        <v>25</v>
      </c>
      <c r="BM286" s="4">
        <f>IF(OR(AND(E287&lt;&gt;"",E286=""),AND(E286&lt;&gt;"",COUNTIF(ｶﾘｷｭﾗﾑｺｰﾄﾞ一覧!$A:$A,E286)=0)),0,1)</f>
        <v>1</v>
      </c>
      <c r="BN286" s="4">
        <f>IF(OR(AND(G287&lt;&gt;"",G286=""),AND(G286&lt;&gt;"",COUNTIF(ｶﾘｷｭﾗﾑｺｰﾄﾞ一覧!$A:$A,G286)=0)),0,1)</f>
        <v>1</v>
      </c>
      <c r="BO286" s="4">
        <f>IF(OR(AND(I287&lt;&gt;"",I286=""),AND(I286&lt;&gt;"",COUNTIF(ｶﾘｷｭﾗﾑｺｰﾄﾞ一覧!$A:$A,I286)=0)),0,1)</f>
        <v>1</v>
      </c>
      <c r="BP286" s="4">
        <f>IF(OR(AND(K287&lt;&gt;"",K286=""),AND(K286&lt;&gt;"",COUNTIF(ｶﾘｷｭﾗﾑｺｰﾄﾞ一覧!$A:$A,K286)=0)),0,1)</f>
        <v>1</v>
      </c>
      <c r="BQ286" s="4">
        <f>IF(OR(AND(M287&lt;&gt;"",M286=""),AND(M286&lt;&gt;"",COUNTIF(ｶﾘｷｭﾗﾑｺｰﾄﾞ一覧!$A:$A,M286)=0)),0,1)</f>
        <v>1</v>
      </c>
      <c r="BR286" s="4">
        <f>IF(OR(AND(O287&lt;&gt;"",O286=""),AND(O286&lt;&gt;"",COUNTIF(ｶﾘｷｭﾗﾑｺｰﾄﾞ一覧!$A:$A,O286)=0)),0,1)</f>
        <v>1</v>
      </c>
      <c r="BS286" s="4">
        <f>IF(OR(AND(Q287&lt;&gt;"",Q286=""),AND(Q286&lt;&gt;"",COUNTIF(ｶﾘｷｭﾗﾑｺｰﾄﾞ一覧!$A:$A,Q286)=0)),0,1)</f>
        <v>1</v>
      </c>
      <c r="BT286" s="4">
        <f>IF(OR(AND(S287&lt;&gt;"",S286=""),AND(S286&lt;&gt;"",COUNTIF(ｶﾘｷｭﾗﾑｺｰﾄﾞ一覧!$A:$A,S286)=0)),0,1)</f>
        <v>1</v>
      </c>
      <c r="BU286" s="4">
        <f>IF(OR(AND(U287&lt;&gt;"",U286=""),AND(U286&lt;&gt;"",COUNTIF(ｶﾘｷｭﾗﾑｺｰﾄﾞ一覧!$A:$A,U286)=0)),0,1)</f>
        <v>1</v>
      </c>
      <c r="BV286" s="4">
        <f>IF(OR(AND(W287&lt;&gt;"",W286=""),AND(W286&lt;&gt;"",COUNTIF(ｶﾘｷｭﾗﾑｺｰﾄﾞ一覧!$A:$A,W286)=0)),0,1)</f>
        <v>1</v>
      </c>
      <c r="BW286" s="4"/>
      <c r="BX286" s="4"/>
      <c r="BY286" s="4"/>
      <c r="BZ286" s="4"/>
      <c r="CA286" s="4"/>
    </row>
    <row r="287" spans="1:79" ht="17.25" customHeight="1">
      <c r="A287" s="51" t="s">
        <v>62</v>
      </c>
      <c r="B287" s="51"/>
      <c r="C287" s="51"/>
      <c r="D287" s="51"/>
      <c r="E287" s="147"/>
      <c r="F287" s="147"/>
      <c r="G287" s="147"/>
      <c r="H287" s="147"/>
      <c r="I287" s="147"/>
      <c r="J287" s="147"/>
      <c r="K287" s="147"/>
      <c r="L287" s="147"/>
      <c r="M287" s="147"/>
      <c r="N287" s="147"/>
      <c r="O287" s="147"/>
      <c r="P287" s="147"/>
      <c r="Q287" s="147"/>
      <c r="R287" s="147"/>
      <c r="S287" s="147"/>
      <c r="T287" s="147"/>
      <c r="U287" s="147"/>
      <c r="V287" s="147"/>
      <c r="W287" s="147"/>
      <c r="X287" s="147"/>
      <c r="Y287" s="140"/>
      <c r="Z287" s="141"/>
      <c r="AA287" s="141"/>
      <c r="AB287" s="141"/>
      <c r="AC287" s="141"/>
      <c r="AD287" s="141"/>
      <c r="AE287" s="141"/>
      <c r="AF287" s="142"/>
      <c r="BI287" s="4" t="s">
        <v>25</v>
      </c>
      <c r="BM287" s="4">
        <f>IF(OR(AND(E286&lt;&gt;"",E287=""),MOD(E287,0.5)&lt;&gt;0),0,1)</f>
        <v>1</v>
      </c>
      <c r="BN287" s="4">
        <f>IF(OR(AND(G286&lt;&gt;"",G287=""),MOD(G287,0.5)&lt;&gt;0),0,1)</f>
        <v>1</v>
      </c>
      <c r="BO287" s="4">
        <f>IF(OR(AND(I286&lt;&gt;"",I287=""),MOD(I287,0.5)&lt;&gt;0),0,1)</f>
        <v>1</v>
      </c>
      <c r="BP287" s="4">
        <f>IF(OR(AND(K286&lt;&gt;"",K287=""),MOD(K287,0.5)&lt;&gt;0),0,1)</f>
        <v>1</v>
      </c>
      <c r="BQ287" s="4">
        <f>IF(OR(AND(M286&lt;&gt;"",M287=""),MOD(M287,0.5)&lt;&gt;0),0,1)</f>
        <v>1</v>
      </c>
      <c r="BR287" s="4">
        <f>IF(OR(AND(O286&lt;&gt;"",O287=""),MOD(O287,0.5)&lt;&gt;0),0,1)</f>
        <v>1</v>
      </c>
      <c r="BS287" s="4">
        <f>IF(OR(AND(Q286&lt;&gt;"",Q287=""),MOD(Q287,0.5)&lt;&gt;0),0,1)</f>
        <v>1</v>
      </c>
      <c r="BT287" s="4">
        <f>IF(OR(AND(S286&lt;&gt;"",S287=""),MOD(S287,0.5)&lt;&gt;0),0,1)</f>
        <v>1</v>
      </c>
      <c r="BU287" s="4">
        <f>IF(OR(AND(U286&lt;&gt;"",U287=""),MOD(U287,0.5)&lt;&gt;0),0,1)</f>
        <v>1</v>
      </c>
      <c r="BV287" s="4">
        <f>IF(OR(AND(W286&lt;&gt;"",W287=""),MOD(W287,0.5)&lt;&gt;0),0,1)</f>
        <v>1</v>
      </c>
      <c r="BW287" s="4"/>
      <c r="BX287" s="4"/>
      <c r="BY287" s="4"/>
      <c r="BZ287" s="4"/>
    </row>
  </sheetData>
  <sheetProtection algorithmName="SHA-512" hashValue="r4hpK3RlmmKSR3bwtc3+7MJoMu4uzx+UbHi5UpxBiFmHtUAuu2IWYJsS8Wlvy6QLHiQsL7YxVNnqs2u2J365wA==" saltValue="TGUnfhs96QV7Qz6HCfDElw==" spinCount="100000" sheet="1" objects="1" scenarios="1"/>
  <mergeCells count="913">
    <mergeCell ref="Y203:AF203"/>
    <mergeCell ref="Y214:AF214"/>
    <mergeCell ref="Y215:AF215"/>
    <mergeCell ref="Y226:AF226"/>
    <mergeCell ref="Y227:AF227"/>
    <mergeCell ref="Y238:AF238"/>
    <mergeCell ref="Y239:AF239"/>
    <mergeCell ref="Y250:AF250"/>
    <mergeCell ref="Y251:AF251"/>
    <mergeCell ref="A240:AF240"/>
    <mergeCell ref="A241:D241"/>
    <mergeCell ref="E241:AF241"/>
    <mergeCell ref="A242:D242"/>
    <mergeCell ref="E242:AF242"/>
    <mergeCell ref="A243:D247"/>
    <mergeCell ref="E243:AF243"/>
    <mergeCell ref="E244:AF244"/>
    <mergeCell ref="E245:AF245"/>
    <mergeCell ref="E246:AF246"/>
    <mergeCell ref="E247:AF247"/>
    <mergeCell ref="I239:J239"/>
    <mergeCell ref="K239:L239"/>
    <mergeCell ref="M239:N239"/>
    <mergeCell ref="O239:P239"/>
    <mergeCell ref="Y262:AF262"/>
    <mergeCell ref="Y263:AF263"/>
    <mergeCell ref="Y274:AF274"/>
    <mergeCell ref="Y275:AF275"/>
    <mergeCell ref="Y286:AF286"/>
    <mergeCell ref="Y287:AF287"/>
    <mergeCell ref="Y70:AF70"/>
    <mergeCell ref="Y71:AF71"/>
    <mergeCell ref="Y82:AF82"/>
    <mergeCell ref="Y83:AF83"/>
    <mergeCell ref="Y94:AF94"/>
    <mergeCell ref="Y95:AF95"/>
    <mergeCell ref="Y106:AF106"/>
    <mergeCell ref="Y107:AF107"/>
    <mergeCell ref="Y118:AF118"/>
    <mergeCell ref="Y119:AF119"/>
    <mergeCell ref="Y130:AF130"/>
    <mergeCell ref="Y131:AF131"/>
    <mergeCell ref="Y142:AF142"/>
    <mergeCell ref="Y143:AF143"/>
    <mergeCell ref="Y154:AF154"/>
    <mergeCell ref="Y155:AF155"/>
    <mergeCell ref="Y166:AF166"/>
    <mergeCell ref="A276:AF276"/>
    <mergeCell ref="U286:V286"/>
    <mergeCell ref="W286:X286"/>
    <mergeCell ref="I287:J287"/>
    <mergeCell ref="K287:L287"/>
    <mergeCell ref="M287:N287"/>
    <mergeCell ref="O287:P287"/>
    <mergeCell ref="A287:D287"/>
    <mergeCell ref="E287:F287"/>
    <mergeCell ref="G287:H287"/>
    <mergeCell ref="Q287:R287"/>
    <mergeCell ref="S287:T287"/>
    <mergeCell ref="A279:D283"/>
    <mergeCell ref="E279:AF279"/>
    <mergeCell ref="E280:AF280"/>
    <mergeCell ref="E281:AF281"/>
    <mergeCell ref="E282:AF282"/>
    <mergeCell ref="E283:AF283"/>
    <mergeCell ref="U287:V287"/>
    <mergeCell ref="W287:X287"/>
    <mergeCell ref="A284:D284"/>
    <mergeCell ref="E284:AF284"/>
    <mergeCell ref="A285:D285"/>
    <mergeCell ref="E285:F285"/>
    <mergeCell ref="H285:I285"/>
    <mergeCell ref="L285:M285"/>
    <mergeCell ref="O285:P285"/>
    <mergeCell ref="A286:D286"/>
    <mergeCell ref="E286:F286"/>
    <mergeCell ref="G286:H286"/>
    <mergeCell ref="I286:J286"/>
    <mergeCell ref="K286:L286"/>
    <mergeCell ref="M286:N286"/>
    <mergeCell ref="O286:P286"/>
    <mergeCell ref="Q286:R286"/>
    <mergeCell ref="S286:T286"/>
    <mergeCell ref="A275:D275"/>
    <mergeCell ref="E275:F275"/>
    <mergeCell ref="G275:H275"/>
    <mergeCell ref="Q275:R275"/>
    <mergeCell ref="S275:T275"/>
    <mergeCell ref="A277:D277"/>
    <mergeCell ref="E277:AF277"/>
    <mergeCell ref="A278:D278"/>
    <mergeCell ref="E278:AF278"/>
    <mergeCell ref="U275:V275"/>
    <mergeCell ref="W275:X275"/>
    <mergeCell ref="I275:J275"/>
    <mergeCell ref="K275:L275"/>
    <mergeCell ref="M275:N275"/>
    <mergeCell ref="O275:P275"/>
    <mergeCell ref="A272:D272"/>
    <mergeCell ref="E272:AF272"/>
    <mergeCell ref="A273:D273"/>
    <mergeCell ref="E273:F273"/>
    <mergeCell ref="H273:I273"/>
    <mergeCell ref="L273:M273"/>
    <mergeCell ref="O273:P273"/>
    <mergeCell ref="A274:D274"/>
    <mergeCell ref="E274:F274"/>
    <mergeCell ref="G274:H274"/>
    <mergeCell ref="I274:J274"/>
    <mergeCell ref="K274:L274"/>
    <mergeCell ref="M274:N274"/>
    <mergeCell ref="O274:P274"/>
    <mergeCell ref="Q274:R274"/>
    <mergeCell ref="S274:T274"/>
    <mergeCell ref="U274:V274"/>
    <mergeCell ref="W274:X274"/>
    <mergeCell ref="A264:AF264"/>
    <mergeCell ref="A265:D265"/>
    <mergeCell ref="E265:AF265"/>
    <mergeCell ref="A266:D266"/>
    <mergeCell ref="E266:AF266"/>
    <mergeCell ref="A267:D271"/>
    <mergeCell ref="E267:AF267"/>
    <mergeCell ref="E268:AF268"/>
    <mergeCell ref="E269:AF269"/>
    <mergeCell ref="E270:AF270"/>
    <mergeCell ref="E271:AF271"/>
    <mergeCell ref="U262:V262"/>
    <mergeCell ref="W262:X262"/>
    <mergeCell ref="I263:J263"/>
    <mergeCell ref="K263:L263"/>
    <mergeCell ref="M263:N263"/>
    <mergeCell ref="O263:P263"/>
    <mergeCell ref="A263:D263"/>
    <mergeCell ref="E263:F263"/>
    <mergeCell ref="G263:H263"/>
    <mergeCell ref="Q263:R263"/>
    <mergeCell ref="S263:T263"/>
    <mergeCell ref="A255:D259"/>
    <mergeCell ref="E255:AF255"/>
    <mergeCell ref="E256:AF256"/>
    <mergeCell ref="E257:AF257"/>
    <mergeCell ref="E258:AF258"/>
    <mergeCell ref="E259:AF259"/>
    <mergeCell ref="U263:V263"/>
    <mergeCell ref="W263:X263"/>
    <mergeCell ref="A260:D260"/>
    <mergeCell ref="E260:AF260"/>
    <mergeCell ref="A261:D261"/>
    <mergeCell ref="E261:F261"/>
    <mergeCell ref="H261:I261"/>
    <mergeCell ref="L261:M261"/>
    <mergeCell ref="O261:P261"/>
    <mergeCell ref="A262:D262"/>
    <mergeCell ref="E262:F262"/>
    <mergeCell ref="G262:H262"/>
    <mergeCell ref="I262:J262"/>
    <mergeCell ref="K262:L262"/>
    <mergeCell ref="M262:N262"/>
    <mergeCell ref="O262:P262"/>
    <mergeCell ref="Q262:R262"/>
    <mergeCell ref="S262:T262"/>
    <mergeCell ref="A251:D251"/>
    <mergeCell ref="E251:F251"/>
    <mergeCell ref="G251:H251"/>
    <mergeCell ref="Q251:R251"/>
    <mergeCell ref="S251:T251"/>
    <mergeCell ref="A252:AF252"/>
    <mergeCell ref="A253:D253"/>
    <mergeCell ref="E253:AF253"/>
    <mergeCell ref="A254:D254"/>
    <mergeCell ref="E254:AF254"/>
    <mergeCell ref="U251:V251"/>
    <mergeCell ref="W251:X251"/>
    <mergeCell ref="I251:J251"/>
    <mergeCell ref="K251:L251"/>
    <mergeCell ref="M251:N251"/>
    <mergeCell ref="O251:P251"/>
    <mergeCell ref="A248:D248"/>
    <mergeCell ref="E248:AF248"/>
    <mergeCell ref="A249:D249"/>
    <mergeCell ref="E249:F249"/>
    <mergeCell ref="H249:I249"/>
    <mergeCell ref="L249:M249"/>
    <mergeCell ref="O249:P249"/>
    <mergeCell ref="A250:D250"/>
    <mergeCell ref="E250:F250"/>
    <mergeCell ref="G250:H250"/>
    <mergeCell ref="I250:J250"/>
    <mergeCell ref="K250:L250"/>
    <mergeCell ref="M250:N250"/>
    <mergeCell ref="O250:P250"/>
    <mergeCell ref="Q250:R250"/>
    <mergeCell ref="S250:T250"/>
    <mergeCell ref="U250:V250"/>
    <mergeCell ref="W250:X250"/>
    <mergeCell ref="A239:D239"/>
    <mergeCell ref="E239:F239"/>
    <mergeCell ref="G239:H239"/>
    <mergeCell ref="Q239:R239"/>
    <mergeCell ref="S239:T239"/>
    <mergeCell ref="U239:V239"/>
    <mergeCell ref="W239:X239"/>
    <mergeCell ref="A236:D236"/>
    <mergeCell ref="E236:AF236"/>
    <mergeCell ref="A237:D237"/>
    <mergeCell ref="E237:F237"/>
    <mergeCell ref="H237:I237"/>
    <mergeCell ref="L237:M237"/>
    <mergeCell ref="O237:P237"/>
    <mergeCell ref="A238:D238"/>
    <mergeCell ref="E238:F238"/>
    <mergeCell ref="G238:H238"/>
    <mergeCell ref="I238:J238"/>
    <mergeCell ref="K238:L238"/>
    <mergeCell ref="M238:N238"/>
    <mergeCell ref="O238:P238"/>
    <mergeCell ref="Q238:R238"/>
    <mergeCell ref="S238:T238"/>
    <mergeCell ref="U238:V238"/>
    <mergeCell ref="W238:X238"/>
    <mergeCell ref="A228:AF228"/>
    <mergeCell ref="A229:D229"/>
    <mergeCell ref="E229:AF229"/>
    <mergeCell ref="A230:D230"/>
    <mergeCell ref="E230:AF230"/>
    <mergeCell ref="A231:D235"/>
    <mergeCell ref="E231:AF231"/>
    <mergeCell ref="E232:AF232"/>
    <mergeCell ref="E233:AF233"/>
    <mergeCell ref="E234:AF234"/>
    <mergeCell ref="E235:AF235"/>
    <mergeCell ref="U227:V227"/>
    <mergeCell ref="W227:X227"/>
    <mergeCell ref="A227:D227"/>
    <mergeCell ref="E227:F227"/>
    <mergeCell ref="G227:H227"/>
    <mergeCell ref="I227:J227"/>
    <mergeCell ref="K227:L227"/>
    <mergeCell ref="M227:N227"/>
    <mergeCell ref="O227:P227"/>
    <mergeCell ref="Q227:R227"/>
    <mergeCell ref="S227:T227"/>
    <mergeCell ref="U226:V226"/>
    <mergeCell ref="W226:X226"/>
    <mergeCell ref="A226:D226"/>
    <mergeCell ref="E226:F226"/>
    <mergeCell ref="G226:H226"/>
    <mergeCell ref="I226:J226"/>
    <mergeCell ref="K226:L226"/>
    <mergeCell ref="M226:N226"/>
    <mergeCell ref="O226:P226"/>
    <mergeCell ref="Q226:R226"/>
    <mergeCell ref="S226:T226"/>
    <mergeCell ref="A219:D223"/>
    <mergeCell ref="E219:AF219"/>
    <mergeCell ref="E220:AF220"/>
    <mergeCell ref="E221:AF221"/>
    <mergeCell ref="E222:AF222"/>
    <mergeCell ref="E223:AF223"/>
    <mergeCell ref="A224:D224"/>
    <mergeCell ref="E224:AF224"/>
    <mergeCell ref="A225:D225"/>
    <mergeCell ref="E225:F225"/>
    <mergeCell ref="H225:I225"/>
    <mergeCell ref="L225:M225"/>
    <mergeCell ref="O225:P225"/>
    <mergeCell ref="A216:AF216"/>
    <mergeCell ref="A217:D217"/>
    <mergeCell ref="E217:AF217"/>
    <mergeCell ref="A218:D218"/>
    <mergeCell ref="E218:AF218"/>
    <mergeCell ref="E215:F215"/>
    <mergeCell ref="G215:H215"/>
    <mergeCell ref="I215:J215"/>
    <mergeCell ref="K215:L215"/>
    <mergeCell ref="M215:N215"/>
    <mergeCell ref="O215:P215"/>
    <mergeCell ref="A215:D215"/>
    <mergeCell ref="Q215:R215"/>
    <mergeCell ref="S215:T215"/>
    <mergeCell ref="U215:V215"/>
    <mergeCell ref="W215:X215"/>
    <mergeCell ref="M214:N214"/>
    <mergeCell ref="O214:P214"/>
    <mergeCell ref="Q214:R214"/>
    <mergeCell ref="S214:T214"/>
    <mergeCell ref="U214:V214"/>
    <mergeCell ref="W214:X214"/>
    <mergeCell ref="A204:AF204"/>
    <mergeCell ref="A205:D205"/>
    <mergeCell ref="E205:AF205"/>
    <mergeCell ref="A206:D206"/>
    <mergeCell ref="E206:AF206"/>
    <mergeCell ref="A207:D211"/>
    <mergeCell ref="E207:AF207"/>
    <mergeCell ref="E208:AF208"/>
    <mergeCell ref="A212:D212"/>
    <mergeCell ref="E209:AF209"/>
    <mergeCell ref="E210:AF210"/>
    <mergeCell ref="E211:AF211"/>
    <mergeCell ref="E212:AF212"/>
    <mergeCell ref="A213:D213"/>
    <mergeCell ref="E213:F213"/>
    <mergeCell ref="H213:I213"/>
    <mergeCell ref="L213:M213"/>
    <mergeCell ref="O213:P213"/>
    <mergeCell ref="K202:L202"/>
    <mergeCell ref="M202:N202"/>
    <mergeCell ref="O202:P202"/>
    <mergeCell ref="Q202:R202"/>
    <mergeCell ref="S202:T202"/>
    <mergeCell ref="U202:V202"/>
    <mergeCell ref="U203:V203"/>
    <mergeCell ref="W203:X203"/>
    <mergeCell ref="A203:D203"/>
    <mergeCell ref="E203:F203"/>
    <mergeCell ref="G203:H203"/>
    <mergeCell ref="I203:J203"/>
    <mergeCell ref="K203:L203"/>
    <mergeCell ref="M203:N203"/>
    <mergeCell ref="O203:P203"/>
    <mergeCell ref="Q203:R203"/>
    <mergeCell ref="S203:T203"/>
    <mergeCell ref="A192:AF192"/>
    <mergeCell ref="A193:D193"/>
    <mergeCell ref="E193:AF193"/>
    <mergeCell ref="A194:D194"/>
    <mergeCell ref="E194:AF194"/>
    <mergeCell ref="A191:D191"/>
    <mergeCell ref="G191:H191"/>
    <mergeCell ref="I191:J191"/>
    <mergeCell ref="K191:L191"/>
    <mergeCell ref="M191:N191"/>
    <mergeCell ref="Q191:R191"/>
    <mergeCell ref="S191:T191"/>
    <mergeCell ref="U191:V191"/>
    <mergeCell ref="W191:X191"/>
    <mergeCell ref="E191:F191"/>
    <mergeCell ref="O191:P191"/>
    <mergeCell ref="Y191:AF191"/>
    <mergeCell ref="E182:AF182"/>
    <mergeCell ref="A179:D179"/>
    <mergeCell ref="G179:H179"/>
    <mergeCell ref="I179:J179"/>
    <mergeCell ref="K179:L179"/>
    <mergeCell ref="M179:N179"/>
    <mergeCell ref="Q179:R179"/>
    <mergeCell ref="S179:T179"/>
    <mergeCell ref="U179:V179"/>
    <mergeCell ref="W179:X179"/>
    <mergeCell ref="Y179:AF179"/>
    <mergeCell ref="G190:H190"/>
    <mergeCell ref="I190:J190"/>
    <mergeCell ref="K190:L190"/>
    <mergeCell ref="M190:N190"/>
    <mergeCell ref="O190:P190"/>
    <mergeCell ref="Q190:R190"/>
    <mergeCell ref="S190:T190"/>
    <mergeCell ref="U190:V190"/>
    <mergeCell ref="W190:X190"/>
    <mergeCell ref="A166:D166"/>
    <mergeCell ref="E166:F166"/>
    <mergeCell ref="Y190:AF190"/>
    <mergeCell ref="E170:AF170"/>
    <mergeCell ref="A167:D167"/>
    <mergeCell ref="G167:H167"/>
    <mergeCell ref="I167:J167"/>
    <mergeCell ref="K167:L167"/>
    <mergeCell ref="M167:N167"/>
    <mergeCell ref="Q167:R167"/>
    <mergeCell ref="S167:T167"/>
    <mergeCell ref="U167:V167"/>
    <mergeCell ref="W167:X167"/>
    <mergeCell ref="G178:H178"/>
    <mergeCell ref="I178:J178"/>
    <mergeCell ref="K178:L178"/>
    <mergeCell ref="M178:N178"/>
    <mergeCell ref="O178:P178"/>
    <mergeCell ref="Q178:R178"/>
    <mergeCell ref="S178:T178"/>
    <mergeCell ref="U178:V178"/>
    <mergeCell ref="W178:X178"/>
    <mergeCell ref="Y167:AF167"/>
    <mergeCell ref="Y178:AF178"/>
    <mergeCell ref="A165:D165"/>
    <mergeCell ref="E165:F165"/>
    <mergeCell ref="H165:I165"/>
    <mergeCell ref="L165:M165"/>
    <mergeCell ref="O165:P165"/>
    <mergeCell ref="E160:AF160"/>
    <mergeCell ref="E161:AF161"/>
    <mergeCell ref="E162:AF162"/>
    <mergeCell ref="E163:AF163"/>
    <mergeCell ref="E164:AF164"/>
    <mergeCell ref="U154:V154"/>
    <mergeCell ref="W154:X154"/>
    <mergeCell ref="A154:D154"/>
    <mergeCell ref="E154:F154"/>
    <mergeCell ref="G154:H154"/>
    <mergeCell ref="I154:J154"/>
    <mergeCell ref="K154:L154"/>
    <mergeCell ref="M154:N154"/>
    <mergeCell ref="O154:P154"/>
    <mergeCell ref="Q154:R154"/>
    <mergeCell ref="S154:T154"/>
    <mergeCell ref="E145:AF145"/>
    <mergeCell ref="A146:D146"/>
    <mergeCell ref="E146:AF146"/>
    <mergeCell ref="A147:D151"/>
    <mergeCell ref="A152:D152"/>
    <mergeCell ref="A153:D153"/>
    <mergeCell ref="E153:F153"/>
    <mergeCell ref="H153:I153"/>
    <mergeCell ref="L153:M153"/>
    <mergeCell ref="O153:P153"/>
    <mergeCell ref="U142:V142"/>
    <mergeCell ref="W142:X142"/>
    <mergeCell ref="G143:H143"/>
    <mergeCell ref="I143:J143"/>
    <mergeCell ref="K143:L143"/>
    <mergeCell ref="M143:N143"/>
    <mergeCell ref="A142:D142"/>
    <mergeCell ref="E142:F142"/>
    <mergeCell ref="G142:H142"/>
    <mergeCell ref="I142:J142"/>
    <mergeCell ref="K142:L142"/>
    <mergeCell ref="M142:N142"/>
    <mergeCell ref="O142:P142"/>
    <mergeCell ref="Q142:R142"/>
    <mergeCell ref="S142:T142"/>
    <mergeCell ref="A143:D143"/>
    <mergeCell ref="A140:D140"/>
    <mergeCell ref="A141:D141"/>
    <mergeCell ref="E141:F141"/>
    <mergeCell ref="H141:I141"/>
    <mergeCell ref="L141:M141"/>
    <mergeCell ref="O141:P141"/>
    <mergeCell ref="E136:AF136"/>
    <mergeCell ref="E137:AF137"/>
    <mergeCell ref="E138:AF138"/>
    <mergeCell ref="E139:AF139"/>
    <mergeCell ref="E140:AF140"/>
    <mergeCell ref="G131:H131"/>
    <mergeCell ref="I131:J131"/>
    <mergeCell ref="K131:L131"/>
    <mergeCell ref="M131:N131"/>
    <mergeCell ref="E135:AF135"/>
    <mergeCell ref="E131:F131"/>
    <mergeCell ref="O131:P131"/>
    <mergeCell ref="A132:AF132"/>
    <mergeCell ref="A133:D133"/>
    <mergeCell ref="E133:AF133"/>
    <mergeCell ref="A134:D134"/>
    <mergeCell ref="E134:AF134"/>
    <mergeCell ref="A135:D139"/>
    <mergeCell ref="A131:D131"/>
    <mergeCell ref="Q131:R131"/>
    <mergeCell ref="S131:T131"/>
    <mergeCell ref="U131:V131"/>
    <mergeCell ref="W131:X131"/>
    <mergeCell ref="A130:D130"/>
    <mergeCell ref="E130:F130"/>
    <mergeCell ref="G130:H130"/>
    <mergeCell ref="I130:J130"/>
    <mergeCell ref="K130:L130"/>
    <mergeCell ref="M130:N130"/>
    <mergeCell ref="O130:P130"/>
    <mergeCell ref="E128:AF128"/>
    <mergeCell ref="A128:D128"/>
    <mergeCell ref="A129:D129"/>
    <mergeCell ref="E129:F129"/>
    <mergeCell ref="Q130:R130"/>
    <mergeCell ref="S130:T130"/>
    <mergeCell ref="U130:V130"/>
    <mergeCell ref="W130:X130"/>
    <mergeCell ref="H129:I129"/>
    <mergeCell ref="L129:M129"/>
    <mergeCell ref="O129:P129"/>
    <mergeCell ref="E97:AF97"/>
    <mergeCell ref="I95:J95"/>
    <mergeCell ref="K95:L95"/>
    <mergeCell ref="M95:N95"/>
    <mergeCell ref="O95:P95"/>
    <mergeCell ref="E95:F95"/>
    <mergeCell ref="G95:H95"/>
    <mergeCell ref="W95:X95"/>
    <mergeCell ref="Q118:R118"/>
    <mergeCell ref="S118:T118"/>
    <mergeCell ref="U118:V118"/>
    <mergeCell ref="W118:X118"/>
    <mergeCell ref="E105:F105"/>
    <mergeCell ref="H105:I105"/>
    <mergeCell ref="L105:M105"/>
    <mergeCell ref="O105:P105"/>
    <mergeCell ref="I107:J107"/>
    <mergeCell ref="K107:L107"/>
    <mergeCell ref="M107:N107"/>
    <mergeCell ref="O107:P107"/>
    <mergeCell ref="E107:F107"/>
    <mergeCell ref="G107:H107"/>
    <mergeCell ref="O106:P106"/>
    <mergeCell ref="A98:D98"/>
    <mergeCell ref="E98:AF98"/>
    <mergeCell ref="E93:F93"/>
    <mergeCell ref="H93:I93"/>
    <mergeCell ref="L93:M93"/>
    <mergeCell ref="O93:P93"/>
    <mergeCell ref="A94:D94"/>
    <mergeCell ref="G94:H94"/>
    <mergeCell ref="I94:J94"/>
    <mergeCell ref="K94:L94"/>
    <mergeCell ref="M94:N94"/>
    <mergeCell ref="Q94:R94"/>
    <mergeCell ref="S94:T94"/>
    <mergeCell ref="U94:V94"/>
    <mergeCell ref="W94:X94"/>
    <mergeCell ref="A93:D93"/>
    <mergeCell ref="E94:F94"/>
    <mergeCell ref="O94:P94"/>
    <mergeCell ref="A96:AF96"/>
    <mergeCell ref="A97:D97"/>
    <mergeCell ref="A95:D95"/>
    <mergeCell ref="Q95:R95"/>
    <mergeCell ref="S95:T95"/>
    <mergeCell ref="U95:V95"/>
    <mergeCell ref="A214:D214"/>
    <mergeCell ref="E214:F214"/>
    <mergeCell ref="G214:H214"/>
    <mergeCell ref="I214:J214"/>
    <mergeCell ref="K214:L214"/>
    <mergeCell ref="E197:AF197"/>
    <mergeCell ref="E198:AF198"/>
    <mergeCell ref="E199:AF199"/>
    <mergeCell ref="E200:AF200"/>
    <mergeCell ref="A195:D199"/>
    <mergeCell ref="E195:AF195"/>
    <mergeCell ref="E196:AF196"/>
    <mergeCell ref="A200:D200"/>
    <mergeCell ref="A201:D201"/>
    <mergeCell ref="E201:F201"/>
    <mergeCell ref="H201:I201"/>
    <mergeCell ref="L201:M201"/>
    <mergeCell ref="O201:P201"/>
    <mergeCell ref="A202:D202"/>
    <mergeCell ref="W202:X202"/>
    <mergeCell ref="Y202:AF202"/>
    <mergeCell ref="E202:F202"/>
    <mergeCell ref="G202:H202"/>
    <mergeCell ref="I202:J202"/>
    <mergeCell ref="E187:AF187"/>
    <mergeCell ref="E188:AF188"/>
    <mergeCell ref="A183:D187"/>
    <mergeCell ref="E183:AF183"/>
    <mergeCell ref="A188:D188"/>
    <mergeCell ref="A189:D189"/>
    <mergeCell ref="E189:F189"/>
    <mergeCell ref="H189:I189"/>
    <mergeCell ref="L189:M189"/>
    <mergeCell ref="O189:P189"/>
    <mergeCell ref="E184:AF184"/>
    <mergeCell ref="E185:AF185"/>
    <mergeCell ref="A190:D190"/>
    <mergeCell ref="E190:F190"/>
    <mergeCell ref="E179:F179"/>
    <mergeCell ref="O179:P179"/>
    <mergeCell ref="A180:AF180"/>
    <mergeCell ref="A181:D181"/>
    <mergeCell ref="E181:AF181"/>
    <mergeCell ref="A182:D182"/>
    <mergeCell ref="E172:AF172"/>
    <mergeCell ref="E173:AF173"/>
    <mergeCell ref="E174:AF174"/>
    <mergeCell ref="E175:AF175"/>
    <mergeCell ref="E176:AF176"/>
    <mergeCell ref="A171:D175"/>
    <mergeCell ref="E171:AF171"/>
    <mergeCell ref="A176:D176"/>
    <mergeCell ref="A177:D177"/>
    <mergeCell ref="E177:F177"/>
    <mergeCell ref="H177:I177"/>
    <mergeCell ref="L177:M177"/>
    <mergeCell ref="O177:P177"/>
    <mergeCell ref="A178:D178"/>
    <mergeCell ref="E178:F178"/>
    <mergeCell ref="E186:AF186"/>
    <mergeCell ref="S155:T155"/>
    <mergeCell ref="E167:F167"/>
    <mergeCell ref="O167:P167"/>
    <mergeCell ref="A168:AF168"/>
    <mergeCell ref="A169:D169"/>
    <mergeCell ref="E169:AF169"/>
    <mergeCell ref="A170:D170"/>
    <mergeCell ref="G166:H166"/>
    <mergeCell ref="I166:J166"/>
    <mergeCell ref="K166:L166"/>
    <mergeCell ref="M166:N166"/>
    <mergeCell ref="O166:P166"/>
    <mergeCell ref="Q166:R166"/>
    <mergeCell ref="S166:T166"/>
    <mergeCell ref="U166:V166"/>
    <mergeCell ref="W166:X166"/>
    <mergeCell ref="A156:AF156"/>
    <mergeCell ref="A157:D157"/>
    <mergeCell ref="E157:AF157"/>
    <mergeCell ref="A158:D158"/>
    <mergeCell ref="E158:AF158"/>
    <mergeCell ref="A159:D163"/>
    <mergeCell ref="E159:AF159"/>
    <mergeCell ref="A164:D164"/>
    <mergeCell ref="U155:V155"/>
    <mergeCell ref="W155:X155"/>
    <mergeCell ref="E147:AF147"/>
    <mergeCell ref="E148:AF148"/>
    <mergeCell ref="E149:AF149"/>
    <mergeCell ref="E150:AF150"/>
    <mergeCell ref="E151:AF151"/>
    <mergeCell ref="E152:AF152"/>
    <mergeCell ref="E143:F143"/>
    <mergeCell ref="O143:P143"/>
    <mergeCell ref="Q143:R143"/>
    <mergeCell ref="S143:T143"/>
    <mergeCell ref="U143:V143"/>
    <mergeCell ref="W143:X143"/>
    <mergeCell ref="A144:AF144"/>
    <mergeCell ref="A145:D145"/>
    <mergeCell ref="E155:F155"/>
    <mergeCell ref="O155:P155"/>
    <mergeCell ref="A155:D155"/>
    <mergeCell ref="G155:H155"/>
    <mergeCell ref="I155:J155"/>
    <mergeCell ref="K155:L155"/>
    <mergeCell ref="M155:N155"/>
    <mergeCell ref="Q155:R155"/>
    <mergeCell ref="Q119:R119"/>
    <mergeCell ref="S119:T119"/>
    <mergeCell ref="U119:V119"/>
    <mergeCell ref="W119:X119"/>
    <mergeCell ref="E123:AF123"/>
    <mergeCell ref="E124:AF124"/>
    <mergeCell ref="E125:AF125"/>
    <mergeCell ref="E126:AF126"/>
    <mergeCell ref="E127:AF127"/>
    <mergeCell ref="A120:AF120"/>
    <mergeCell ref="A121:D121"/>
    <mergeCell ref="E121:AF121"/>
    <mergeCell ref="A122:D122"/>
    <mergeCell ref="E122:AF122"/>
    <mergeCell ref="A123:D127"/>
    <mergeCell ref="A117:D117"/>
    <mergeCell ref="E118:F118"/>
    <mergeCell ref="O118:P118"/>
    <mergeCell ref="E119:F119"/>
    <mergeCell ref="G119:H119"/>
    <mergeCell ref="E117:F117"/>
    <mergeCell ref="H117:I117"/>
    <mergeCell ref="L117:M117"/>
    <mergeCell ref="O117:P117"/>
    <mergeCell ref="A118:D118"/>
    <mergeCell ref="G118:H118"/>
    <mergeCell ref="I118:J118"/>
    <mergeCell ref="K118:L118"/>
    <mergeCell ref="M118:N118"/>
    <mergeCell ref="A119:D119"/>
    <mergeCell ref="I119:J119"/>
    <mergeCell ref="K119:L119"/>
    <mergeCell ref="M119:N119"/>
    <mergeCell ref="O119:P119"/>
    <mergeCell ref="A110:D110"/>
    <mergeCell ref="E110:AF110"/>
    <mergeCell ref="E111:AF111"/>
    <mergeCell ref="E112:AF112"/>
    <mergeCell ref="E113:AF113"/>
    <mergeCell ref="E114:AF114"/>
    <mergeCell ref="E115:AF115"/>
    <mergeCell ref="E116:AF116"/>
    <mergeCell ref="A108:AF108"/>
    <mergeCell ref="A109:D109"/>
    <mergeCell ref="E109:AF109"/>
    <mergeCell ref="A111:D115"/>
    <mergeCell ref="A116:D116"/>
    <mergeCell ref="A107:D107"/>
    <mergeCell ref="Q107:R107"/>
    <mergeCell ref="S107:T107"/>
    <mergeCell ref="U107:V107"/>
    <mergeCell ref="W107:X107"/>
    <mergeCell ref="E99:AF99"/>
    <mergeCell ref="E100:AF100"/>
    <mergeCell ref="E101:AF101"/>
    <mergeCell ref="E102:AF102"/>
    <mergeCell ref="E103:AF103"/>
    <mergeCell ref="E104:AF104"/>
    <mergeCell ref="A99:D103"/>
    <mergeCell ref="A104:D104"/>
    <mergeCell ref="A106:D106"/>
    <mergeCell ref="G106:H106"/>
    <mergeCell ref="I106:J106"/>
    <mergeCell ref="K106:L106"/>
    <mergeCell ref="M106:N106"/>
    <mergeCell ref="Q106:R106"/>
    <mergeCell ref="S106:T106"/>
    <mergeCell ref="U106:V106"/>
    <mergeCell ref="W106:X106"/>
    <mergeCell ref="A105:D105"/>
    <mergeCell ref="E106:F106"/>
    <mergeCell ref="E87:AF87"/>
    <mergeCell ref="E88:AF88"/>
    <mergeCell ref="E89:AF89"/>
    <mergeCell ref="E90:AF90"/>
    <mergeCell ref="E91:AF91"/>
    <mergeCell ref="E92:AF92"/>
    <mergeCell ref="U82:V82"/>
    <mergeCell ref="W82:X82"/>
    <mergeCell ref="G83:H83"/>
    <mergeCell ref="I83:J83"/>
    <mergeCell ref="K83:L83"/>
    <mergeCell ref="M83:N83"/>
    <mergeCell ref="A84:AF84"/>
    <mergeCell ref="A85:D85"/>
    <mergeCell ref="E85:AF85"/>
    <mergeCell ref="A87:D91"/>
    <mergeCell ref="A92:D92"/>
    <mergeCell ref="A86:D86"/>
    <mergeCell ref="E86:AF86"/>
    <mergeCell ref="A82:D82"/>
    <mergeCell ref="E82:F82"/>
    <mergeCell ref="G82:H82"/>
    <mergeCell ref="I82:J82"/>
    <mergeCell ref="K82:L82"/>
    <mergeCell ref="E73:AF73"/>
    <mergeCell ref="A74:D74"/>
    <mergeCell ref="E74:AF74"/>
    <mergeCell ref="A75:D79"/>
    <mergeCell ref="A80:D80"/>
    <mergeCell ref="A81:D81"/>
    <mergeCell ref="E81:F81"/>
    <mergeCell ref="H81:I81"/>
    <mergeCell ref="L81:M81"/>
    <mergeCell ref="O81:P81"/>
    <mergeCell ref="E75:AF75"/>
    <mergeCell ref="E76:AF76"/>
    <mergeCell ref="E77:AF77"/>
    <mergeCell ref="E78:AF78"/>
    <mergeCell ref="E79:AF79"/>
    <mergeCell ref="E80:AF80"/>
    <mergeCell ref="U70:V70"/>
    <mergeCell ref="W70:X70"/>
    <mergeCell ref="A60:AF60"/>
    <mergeCell ref="A61:D61"/>
    <mergeCell ref="E61:AF61"/>
    <mergeCell ref="A62:D62"/>
    <mergeCell ref="E62:AF62"/>
    <mergeCell ref="A63:D67"/>
    <mergeCell ref="A68:D68"/>
    <mergeCell ref="A69:D69"/>
    <mergeCell ref="E69:F69"/>
    <mergeCell ref="H69:I69"/>
    <mergeCell ref="L69:M69"/>
    <mergeCell ref="O69:P69"/>
    <mergeCell ref="A70:D70"/>
    <mergeCell ref="E70:F70"/>
    <mergeCell ref="G70:H70"/>
    <mergeCell ref="I70:J70"/>
    <mergeCell ref="K70:L70"/>
    <mergeCell ref="M70:N70"/>
    <mergeCell ref="O70:P70"/>
    <mergeCell ref="Q70:R70"/>
    <mergeCell ref="S70:T70"/>
    <mergeCell ref="E63:AF63"/>
    <mergeCell ref="A83:D83"/>
    <mergeCell ref="E83:F83"/>
    <mergeCell ref="O83:P83"/>
    <mergeCell ref="Q83:R83"/>
    <mergeCell ref="S83:T83"/>
    <mergeCell ref="U83:V83"/>
    <mergeCell ref="W83:X83"/>
    <mergeCell ref="E71:F71"/>
    <mergeCell ref="O71:P71"/>
    <mergeCell ref="A71:D71"/>
    <mergeCell ref="G71:H71"/>
    <mergeCell ref="I71:J71"/>
    <mergeCell ref="K71:L71"/>
    <mergeCell ref="M71:N71"/>
    <mergeCell ref="Q71:R71"/>
    <mergeCell ref="S71:T71"/>
    <mergeCell ref="U71:V71"/>
    <mergeCell ref="W71:X71"/>
    <mergeCell ref="M82:N82"/>
    <mergeCell ref="O82:P82"/>
    <mergeCell ref="Q82:R82"/>
    <mergeCell ref="S82:T82"/>
    <mergeCell ref="A72:AF72"/>
    <mergeCell ref="A73:D73"/>
    <mergeCell ref="E64:AF64"/>
    <mergeCell ref="E65:AF65"/>
    <mergeCell ref="E66:AF66"/>
    <mergeCell ref="E67:AF67"/>
    <mergeCell ref="E68:AF68"/>
    <mergeCell ref="A58:D58"/>
    <mergeCell ref="A59:D59"/>
    <mergeCell ref="A51:D55"/>
    <mergeCell ref="E59:F59"/>
    <mergeCell ref="G59:H59"/>
    <mergeCell ref="I59:J59"/>
    <mergeCell ref="K59:L59"/>
    <mergeCell ref="M59:N59"/>
    <mergeCell ref="O59:P59"/>
    <mergeCell ref="G58:H58"/>
    <mergeCell ref="I58:J58"/>
    <mergeCell ref="K58:L58"/>
    <mergeCell ref="M58:N58"/>
    <mergeCell ref="O58:P58"/>
    <mergeCell ref="E57:F57"/>
    <mergeCell ref="H57:I57"/>
    <mergeCell ref="L57:M57"/>
    <mergeCell ref="O57:P57"/>
    <mergeCell ref="U59:V59"/>
    <mergeCell ref="E50:AF50"/>
    <mergeCell ref="E51:AF51"/>
    <mergeCell ref="E52:AF52"/>
    <mergeCell ref="A56:D56"/>
    <mergeCell ref="A57:D57"/>
    <mergeCell ref="A49:D49"/>
    <mergeCell ref="A50:D50"/>
    <mergeCell ref="W59:X59"/>
    <mergeCell ref="E53:AF53"/>
    <mergeCell ref="E54:AF54"/>
    <mergeCell ref="E55:AF55"/>
    <mergeCell ref="E56:AF56"/>
    <mergeCell ref="E58:F58"/>
    <mergeCell ref="Q59:R59"/>
    <mergeCell ref="S59:T59"/>
    <mergeCell ref="Q58:R58"/>
    <mergeCell ref="S58:T58"/>
    <mergeCell ref="U58:V58"/>
    <mergeCell ref="W58:X58"/>
    <mergeCell ref="Y58:AF58"/>
    <mergeCell ref="Y59:AF59"/>
    <mergeCell ref="A48:AF48"/>
    <mergeCell ref="E49:AF49"/>
    <mergeCell ref="F21:AF21"/>
    <mergeCell ref="F20:AF20"/>
    <mergeCell ref="F19:AF19"/>
    <mergeCell ref="F18:AF18"/>
    <mergeCell ref="J29:L29"/>
    <mergeCell ref="J30:L30"/>
    <mergeCell ref="F25:I26"/>
    <mergeCell ref="A25:E28"/>
    <mergeCell ref="M29:R29"/>
    <mergeCell ref="J26:AF26"/>
    <mergeCell ref="J27:AF27"/>
    <mergeCell ref="AC28:AE28"/>
    <mergeCell ref="F29:I31"/>
    <mergeCell ref="K25:L25"/>
    <mergeCell ref="N25:P25"/>
    <mergeCell ref="AD25:AF25"/>
    <mergeCell ref="Z25:AB25"/>
    <mergeCell ref="V25:X25"/>
    <mergeCell ref="F37:I38"/>
    <mergeCell ref="S37:AF38"/>
    <mergeCell ref="M37:R38"/>
    <mergeCell ref="J37:L38"/>
    <mergeCell ref="T1:AF1"/>
    <mergeCell ref="A8:AF8"/>
    <mergeCell ref="X6:AF6"/>
    <mergeCell ref="AC23:AC24"/>
    <mergeCell ref="AF23:AF24"/>
    <mergeCell ref="T23:U24"/>
    <mergeCell ref="AA23:AB24"/>
    <mergeCell ref="W23:X24"/>
    <mergeCell ref="AD23:AE24"/>
    <mergeCell ref="A23:E24"/>
    <mergeCell ref="F23:R24"/>
    <mergeCell ref="V23:V24"/>
    <mergeCell ref="Y23:Y24"/>
    <mergeCell ref="Z23:Z24"/>
    <mergeCell ref="N12:T12"/>
    <mergeCell ref="Q13:W13"/>
    <mergeCell ref="F15:U16"/>
    <mergeCell ref="F17:AF17"/>
    <mergeCell ref="A15:E16"/>
    <mergeCell ref="V15:Y16"/>
    <mergeCell ref="Z15:AF15"/>
    <mergeCell ref="AA16:AE16"/>
    <mergeCell ref="A17:E22"/>
    <mergeCell ref="F22:AF22"/>
    <mergeCell ref="A39:E42"/>
    <mergeCell ref="A43:E45"/>
    <mergeCell ref="F43:AF43"/>
    <mergeCell ref="F44:AF44"/>
    <mergeCell ref="F45:AF45"/>
    <mergeCell ref="V41:X41"/>
    <mergeCell ref="Z41:AB41"/>
    <mergeCell ref="AD41:AF41"/>
    <mergeCell ref="O39:AF39"/>
    <mergeCell ref="J40:AF40"/>
    <mergeCell ref="H41:S41"/>
    <mergeCell ref="H42:AF42"/>
    <mergeCell ref="A37:E38"/>
    <mergeCell ref="T30:Y30"/>
    <mergeCell ref="Z30:AA30"/>
    <mergeCell ref="A32:E36"/>
    <mergeCell ref="Y32:AE32"/>
    <mergeCell ref="A29:E31"/>
    <mergeCell ref="Y33:AE33"/>
    <mergeCell ref="Y34:AE34"/>
    <mergeCell ref="Y35:AE35"/>
    <mergeCell ref="Y36:AE36"/>
    <mergeCell ref="F32:X32"/>
    <mergeCell ref="F33:X33"/>
    <mergeCell ref="F34:X34"/>
    <mergeCell ref="F35:X35"/>
    <mergeCell ref="F36:X36"/>
  </mergeCells>
  <phoneticPr fontId="1"/>
  <conditionalFormatting sqref="E57:F59">
    <cfRule type="expression" dxfId="635" priority="1428">
      <formula>BM57=0</formula>
    </cfRule>
  </conditionalFormatting>
  <conditionalFormatting sqref="E69:F71">
    <cfRule type="expression" dxfId="634" priority="478">
      <formula>BM69=0</formula>
    </cfRule>
  </conditionalFormatting>
  <conditionalFormatting sqref="E81:F83">
    <cfRule type="expression" dxfId="633" priority="453">
      <formula>BM81=0</formula>
    </cfRule>
  </conditionalFormatting>
  <conditionalFormatting sqref="E93:F95">
    <cfRule type="expression" dxfId="632" priority="428">
      <formula>BM93=0</formula>
    </cfRule>
  </conditionalFormatting>
  <conditionalFormatting sqref="E105:F107">
    <cfRule type="expression" dxfId="631" priority="403">
      <formula>BM105=0</formula>
    </cfRule>
  </conditionalFormatting>
  <conditionalFormatting sqref="E117:F119">
    <cfRule type="expression" dxfId="630" priority="378">
      <formula>BM117=0</formula>
    </cfRule>
  </conditionalFormatting>
  <conditionalFormatting sqref="E129:F131">
    <cfRule type="expression" dxfId="629" priority="353">
      <formula>BM129=0</formula>
    </cfRule>
  </conditionalFormatting>
  <conditionalFormatting sqref="E141:F143">
    <cfRule type="expression" dxfId="628" priority="328">
      <formula>BM141=0</formula>
    </cfRule>
  </conditionalFormatting>
  <conditionalFormatting sqref="E153:F155">
    <cfRule type="expression" dxfId="627" priority="303">
      <formula>BM153=0</formula>
    </cfRule>
  </conditionalFormatting>
  <conditionalFormatting sqref="E165:F167">
    <cfRule type="expression" dxfId="626" priority="278">
      <formula>BM165=0</formula>
    </cfRule>
  </conditionalFormatting>
  <conditionalFormatting sqref="E177:F179">
    <cfRule type="expression" dxfId="625" priority="253">
      <formula>BM177=0</formula>
    </cfRule>
  </conditionalFormatting>
  <conditionalFormatting sqref="E189:F191">
    <cfRule type="expression" dxfId="624" priority="228">
      <formula>BM189=0</formula>
    </cfRule>
  </conditionalFormatting>
  <conditionalFormatting sqref="E201:F203">
    <cfRule type="expression" dxfId="623" priority="203">
      <formula>BM201=0</formula>
    </cfRule>
  </conditionalFormatting>
  <conditionalFormatting sqref="E213:F215">
    <cfRule type="expression" dxfId="622" priority="178">
      <formula>BM213=0</formula>
    </cfRule>
  </conditionalFormatting>
  <conditionalFormatting sqref="E225:F227">
    <cfRule type="expression" dxfId="621" priority="153">
      <formula>BM225=0</formula>
    </cfRule>
  </conditionalFormatting>
  <conditionalFormatting sqref="E237:F239">
    <cfRule type="expression" dxfId="620" priority="128">
      <formula>BM237=0</formula>
    </cfRule>
  </conditionalFormatting>
  <conditionalFormatting sqref="E249:F251">
    <cfRule type="expression" dxfId="619" priority="103">
      <formula>BM249=0</formula>
    </cfRule>
  </conditionalFormatting>
  <conditionalFormatting sqref="E261:F263">
    <cfRule type="expression" dxfId="618" priority="78">
      <formula>BM261=0</formula>
    </cfRule>
  </conditionalFormatting>
  <conditionalFormatting sqref="E273:F275">
    <cfRule type="expression" dxfId="617" priority="53">
      <formula>BM273=0</formula>
    </cfRule>
  </conditionalFormatting>
  <conditionalFormatting sqref="E285:F287">
    <cfRule type="expression" dxfId="616" priority="28">
      <formula>BM285=0</formula>
    </cfRule>
  </conditionalFormatting>
  <conditionalFormatting sqref="E49:AF49">
    <cfRule type="containsBlanks" dxfId="615" priority="1461">
      <formula>LEN(TRIM(E49))=0</formula>
    </cfRule>
  </conditionalFormatting>
  <conditionalFormatting sqref="E61:AF61">
    <cfRule type="expression" dxfId="614" priority="527">
      <formula>BM61=0</formula>
    </cfRule>
  </conditionalFormatting>
  <conditionalFormatting sqref="E73:AF73">
    <cfRule type="expression" dxfId="613" priority="464">
      <formula>BM73=0</formula>
    </cfRule>
  </conditionalFormatting>
  <conditionalFormatting sqref="E85:AF85">
    <cfRule type="expression" dxfId="612" priority="439">
      <formula>BM85=0</formula>
    </cfRule>
  </conditionalFormatting>
  <conditionalFormatting sqref="E97:AF97">
    <cfRule type="expression" dxfId="611" priority="414">
      <formula>BM97=0</formula>
    </cfRule>
  </conditionalFormatting>
  <conditionalFormatting sqref="E109:AF109">
    <cfRule type="expression" dxfId="610" priority="389">
      <formula>BM109=0</formula>
    </cfRule>
  </conditionalFormatting>
  <conditionalFormatting sqref="E121:AF121">
    <cfRule type="expression" dxfId="609" priority="364">
      <formula>BM121=0</formula>
    </cfRule>
  </conditionalFormatting>
  <conditionalFormatting sqref="E133:AF133">
    <cfRule type="expression" dxfId="608" priority="339">
      <formula>BM133=0</formula>
    </cfRule>
  </conditionalFormatting>
  <conditionalFormatting sqref="E145:AF145">
    <cfRule type="expression" dxfId="607" priority="314">
      <formula>BM145=0</formula>
    </cfRule>
  </conditionalFormatting>
  <conditionalFormatting sqref="E157:AF157">
    <cfRule type="expression" dxfId="606" priority="289">
      <formula>BM157=0</formula>
    </cfRule>
  </conditionalFormatting>
  <conditionalFormatting sqref="E169:AF169">
    <cfRule type="expression" dxfId="605" priority="264">
      <formula>BM169=0</formula>
    </cfRule>
  </conditionalFormatting>
  <conditionalFormatting sqref="E181:AF181">
    <cfRule type="expression" dxfId="604" priority="239">
      <formula>BM181=0</formula>
    </cfRule>
  </conditionalFormatting>
  <conditionalFormatting sqref="E193:AF193">
    <cfRule type="expression" dxfId="603" priority="214">
      <formula>BM193=0</formula>
    </cfRule>
  </conditionalFormatting>
  <conditionalFormatting sqref="E205:AF205">
    <cfRule type="expression" dxfId="602" priority="189">
      <formula>BM205=0</formula>
    </cfRule>
  </conditionalFormatting>
  <conditionalFormatting sqref="E217:AF217">
    <cfRule type="expression" dxfId="601" priority="164">
      <formula>BM217=0</formula>
    </cfRule>
  </conditionalFormatting>
  <conditionalFormatting sqref="E229:AF229">
    <cfRule type="expression" dxfId="600" priority="139">
      <formula>BM229=0</formula>
    </cfRule>
  </conditionalFormatting>
  <conditionalFormatting sqref="E241:AF241">
    <cfRule type="expression" dxfId="599" priority="114">
      <formula>BM241=0</formula>
    </cfRule>
  </conditionalFormatting>
  <conditionalFormatting sqref="E253:AF253">
    <cfRule type="expression" dxfId="598" priority="89">
      <formula>BM253=0</formula>
    </cfRule>
  </conditionalFormatting>
  <conditionalFormatting sqref="E265:AF265">
    <cfRule type="expression" dxfId="597" priority="64">
      <formula>BM265=0</formula>
    </cfRule>
  </conditionalFormatting>
  <conditionalFormatting sqref="E277:AF277">
    <cfRule type="expression" dxfId="596" priority="39">
      <formula>BM277=0</formula>
    </cfRule>
  </conditionalFormatting>
  <conditionalFormatting sqref="F12:F13">
    <cfRule type="expression" dxfId="595" priority="1515">
      <formula>$BM$12=0</formula>
    </cfRule>
  </conditionalFormatting>
  <conditionalFormatting sqref="F37 F43:U43">
    <cfRule type="expression" dxfId="594" priority="1503">
      <formula>BM37=0</formula>
    </cfRule>
  </conditionalFormatting>
  <conditionalFormatting sqref="F29:I31">
    <cfRule type="containsBlanks" dxfId="593" priority="1501">
      <formula>LEN(TRIM(F29))=0</formula>
    </cfRule>
  </conditionalFormatting>
  <conditionalFormatting sqref="F23:R24">
    <cfRule type="expression" dxfId="592" priority="1525">
      <formula>BM23=0</formula>
    </cfRule>
    <cfRule type="containsBlanks" dxfId="591" priority="1526">
      <formula>LEN(TRIM(F23))=0</formula>
    </cfRule>
  </conditionalFormatting>
  <conditionalFormatting sqref="F15:U16">
    <cfRule type="containsBlanks" dxfId="590" priority="1532">
      <formula>LEN(TRIM(F15))=0</formula>
    </cfRule>
  </conditionalFormatting>
  <conditionalFormatting sqref="F32:X36">
    <cfRule type="expression" dxfId="589" priority="6">
      <formula>BM32=0</formula>
    </cfRule>
  </conditionalFormatting>
  <conditionalFormatting sqref="G58:H59">
    <cfRule type="expression" dxfId="588" priority="1427">
      <formula>BN58=0</formula>
    </cfRule>
  </conditionalFormatting>
  <conditionalFormatting sqref="G70:H71">
    <cfRule type="expression" dxfId="587" priority="477">
      <formula>BN70=0</formula>
    </cfRule>
  </conditionalFormatting>
  <conditionalFormatting sqref="G82:H83">
    <cfRule type="expression" dxfId="586" priority="452">
      <formula>BN82=0</formula>
    </cfRule>
  </conditionalFormatting>
  <conditionalFormatting sqref="G94:H95">
    <cfRule type="expression" dxfId="585" priority="427">
      <formula>BN94=0</formula>
    </cfRule>
  </conditionalFormatting>
  <conditionalFormatting sqref="G106:H107">
    <cfRule type="expression" dxfId="584" priority="402">
      <formula>BN106=0</formula>
    </cfRule>
  </conditionalFormatting>
  <conditionalFormatting sqref="G118:H119">
    <cfRule type="expression" dxfId="583" priority="377">
      <formula>BN118=0</formula>
    </cfRule>
  </conditionalFormatting>
  <conditionalFormatting sqref="G130:H131">
    <cfRule type="expression" dxfId="582" priority="352">
      <formula>BN130=0</formula>
    </cfRule>
  </conditionalFormatting>
  <conditionalFormatting sqref="G142:H143">
    <cfRule type="expression" dxfId="581" priority="327">
      <formula>BN142=0</formula>
    </cfRule>
  </conditionalFormatting>
  <conditionalFormatting sqref="G154:H155">
    <cfRule type="expression" dxfId="580" priority="302">
      <formula>BN154=0</formula>
    </cfRule>
  </conditionalFormatting>
  <conditionalFormatting sqref="G166:H167">
    <cfRule type="expression" dxfId="579" priority="277">
      <formula>BN166=0</formula>
    </cfRule>
  </conditionalFormatting>
  <conditionalFormatting sqref="G178:H179">
    <cfRule type="expression" dxfId="578" priority="252">
      <formula>BN178=0</formula>
    </cfRule>
  </conditionalFormatting>
  <conditionalFormatting sqref="G190:H191">
    <cfRule type="expression" dxfId="577" priority="227">
      <formula>BN190=0</formula>
    </cfRule>
  </conditionalFormatting>
  <conditionalFormatting sqref="G202:H203">
    <cfRule type="expression" dxfId="576" priority="202">
      <formula>BN202=0</formula>
    </cfRule>
  </conditionalFormatting>
  <conditionalFormatting sqref="G214:H215">
    <cfRule type="expression" dxfId="575" priority="177">
      <formula>BN214=0</formula>
    </cfRule>
  </conditionalFormatting>
  <conditionalFormatting sqref="G226:H227">
    <cfRule type="expression" dxfId="574" priority="152">
      <formula>BN226=0</formula>
    </cfRule>
  </conditionalFormatting>
  <conditionalFormatting sqref="G238:H239">
    <cfRule type="expression" dxfId="573" priority="127">
      <formula>BN238=0</formula>
    </cfRule>
  </conditionalFormatting>
  <conditionalFormatting sqref="G250:H251">
    <cfRule type="expression" dxfId="572" priority="102">
      <formula>BN250=0</formula>
    </cfRule>
  </conditionalFormatting>
  <conditionalFormatting sqref="G262:H263">
    <cfRule type="expression" dxfId="571" priority="77">
      <formula>BN262=0</formula>
    </cfRule>
  </conditionalFormatting>
  <conditionalFormatting sqref="G274:H275">
    <cfRule type="expression" dxfId="570" priority="52">
      <formula>BN274=0</formula>
    </cfRule>
  </conditionalFormatting>
  <conditionalFormatting sqref="G286:H287">
    <cfRule type="expression" dxfId="569" priority="27">
      <formula>BN286=0</formula>
    </cfRule>
  </conditionalFormatting>
  <conditionalFormatting sqref="H57:I57">
    <cfRule type="expression" dxfId="568" priority="1453">
      <formula>BN57=0</formula>
    </cfRule>
  </conditionalFormatting>
  <conditionalFormatting sqref="H69:I69">
    <cfRule type="expression" dxfId="567" priority="1406">
      <formula>BN69=0</formula>
    </cfRule>
  </conditionalFormatting>
  <conditionalFormatting sqref="H81:I81">
    <cfRule type="expression" dxfId="566" priority="467">
      <formula>BN81=0</formula>
    </cfRule>
  </conditionalFormatting>
  <conditionalFormatting sqref="H93:I93">
    <cfRule type="expression" dxfId="565" priority="442">
      <formula>BN93=0</formula>
    </cfRule>
  </conditionalFormatting>
  <conditionalFormatting sqref="H105:I105">
    <cfRule type="expression" dxfId="564" priority="417">
      <formula>BN105=0</formula>
    </cfRule>
  </conditionalFormatting>
  <conditionalFormatting sqref="H117:I117">
    <cfRule type="expression" dxfId="563" priority="392">
      <formula>BN117=0</formula>
    </cfRule>
  </conditionalFormatting>
  <conditionalFormatting sqref="H129:I129">
    <cfRule type="expression" dxfId="562" priority="367">
      <formula>BN129=0</formula>
    </cfRule>
  </conditionalFormatting>
  <conditionalFormatting sqref="H141:I141">
    <cfRule type="expression" dxfId="561" priority="342">
      <formula>BN141=0</formula>
    </cfRule>
  </conditionalFormatting>
  <conditionalFormatting sqref="H153:I153">
    <cfRule type="expression" dxfId="560" priority="317">
      <formula>BN153=0</formula>
    </cfRule>
  </conditionalFormatting>
  <conditionalFormatting sqref="H165:I165">
    <cfRule type="expression" dxfId="559" priority="292">
      <formula>BN165=0</formula>
    </cfRule>
  </conditionalFormatting>
  <conditionalFormatting sqref="H177:I177">
    <cfRule type="expression" dxfId="558" priority="267">
      <formula>BN177=0</formula>
    </cfRule>
  </conditionalFormatting>
  <conditionalFormatting sqref="H189:I189">
    <cfRule type="expression" dxfId="557" priority="242">
      <formula>BN189=0</formula>
    </cfRule>
  </conditionalFormatting>
  <conditionalFormatting sqref="H201:I201">
    <cfRule type="expression" dxfId="556" priority="217">
      <formula>BN201=0</formula>
    </cfRule>
  </conditionalFormatting>
  <conditionalFormatting sqref="H213:I213">
    <cfRule type="expression" dxfId="555" priority="192">
      <formula>BN213=0</formula>
    </cfRule>
  </conditionalFormatting>
  <conditionalFormatting sqref="H225:I225">
    <cfRule type="expression" dxfId="554" priority="167">
      <formula>BN225=0</formula>
    </cfRule>
  </conditionalFormatting>
  <conditionalFormatting sqref="H237:I237">
    <cfRule type="expression" dxfId="553" priority="142">
      <formula>BN237=0</formula>
    </cfRule>
  </conditionalFormatting>
  <conditionalFormatting sqref="H249:I249">
    <cfRule type="expression" dxfId="552" priority="117">
      <formula>BN249=0</formula>
    </cfRule>
  </conditionalFormatting>
  <conditionalFormatting sqref="H261:I261">
    <cfRule type="expression" dxfId="551" priority="92">
      <formula>BN261=0</formula>
    </cfRule>
  </conditionalFormatting>
  <conditionalFormatting sqref="H273:I273">
    <cfRule type="expression" dxfId="550" priority="67">
      <formula>BN273=0</formula>
    </cfRule>
  </conditionalFormatting>
  <conditionalFormatting sqref="H285:I285">
    <cfRule type="expression" dxfId="549" priority="42">
      <formula>BN285=0</formula>
    </cfRule>
  </conditionalFormatting>
  <conditionalFormatting sqref="I58:J59">
    <cfRule type="expression" dxfId="548" priority="1426">
      <formula>BO58=0</formula>
    </cfRule>
  </conditionalFormatting>
  <conditionalFormatting sqref="I70:J71">
    <cfRule type="expression" dxfId="547" priority="476">
      <formula>BO70=0</formula>
    </cfRule>
  </conditionalFormatting>
  <conditionalFormatting sqref="I82:J83">
    <cfRule type="expression" dxfId="546" priority="451">
      <formula>BO82=0</formula>
    </cfRule>
  </conditionalFormatting>
  <conditionalFormatting sqref="I94:J95">
    <cfRule type="expression" dxfId="545" priority="426">
      <formula>BO94=0</formula>
    </cfRule>
  </conditionalFormatting>
  <conditionalFormatting sqref="I106:J107">
    <cfRule type="expression" dxfId="544" priority="401">
      <formula>BO106=0</formula>
    </cfRule>
  </conditionalFormatting>
  <conditionalFormatting sqref="I118:J119">
    <cfRule type="expression" dxfId="543" priority="376">
      <formula>BO118=0</formula>
    </cfRule>
  </conditionalFormatting>
  <conditionalFormatting sqref="I130:J131">
    <cfRule type="expression" dxfId="542" priority="351">
      <formula>BO130=0</formula>
    </cfRule>
  </conditionalFormatting>
  <conditionalFormatting sqref="I142:J143">
    <cfRule type="expression" dxfId="541" priority="326">
      <formula>BO142=0</formula>
    </cfRule>
  </conditionalFormatting>
  <conditionalFormatting sqref="I154:J155">
    <cfRule type="expression" dxfId="540" priority="301">
      <formula>BO154=0</formula>
    </cfRule>
  </conditionalFormatting>
  <conditionalFormatting sqref="I166:J167">
    <cfRule type="expression" dxfId="539" priority="276">
      <formula>BO166=0</formula>
    </cfRule>
  </conditionalFormatting>
  <conditionalFormatting sqref="I178:J179">
    <cfRule type="expression" dxfId="538" priority="251">
      <formula>BO178=0</formula>
    </cfRule>
  </conditionalFormatting>
  <conditionalFormatting sqref="I190:J191">
    <cfRule type="expression" dxfId="537" priority="226">
      <formula>BO190=0</formula>
    </cfRule>
  </conditionalFormatting>
  <conditionalFormatting sqref="I202:J203">
    <cfRule type="expression" dxfId="536" priority="201">
      <formula>BO202=0</formula>
    </cfRule>
  </conditionalFormatting>
  <conditionalFormatting sqref="I214:J215">
    <cfRule type="expression" dxfId="535" priority="176">
      <formula>BO214=0</formula>
    </cfRule>
  </conditionalFormatting>
  <conditionalFormatting sqref="I226:J227">
    <cfRule type="expression" dxfId="534" priority="151">
      <formula>BO226=0</formula>
    </cfRule>
  </conditionalFormatting>
  <conditionalFormatting sqref="I238:J239">
    <cfRule type="expression" dxfId="533" priority="126">
      <formula>BO238=0</formula>
    </cfRule>
  </conditionalFormatting>
  <conditionalFormatting sqref="I250:J251">
    <cfRule type="expression" dxfId="532" priority="101">
      <formula>BO250=0</formula>
    </cfRule>
  </conditionalFormatting>
  <conditionalFormatting sqref="I262:J263">
    <cfRule type="expression" dxfId="531" priority="76">
      <formula>BO262=0</formula>
    </cfRule>
  </conditionalFormatting>
  <conditionalFormatting sqref="I274:J275">
    <cfRule type="expression" dxfId="530" priority="51">
      <formula>BO274=0</formula>
    </cfRule>
  </conditionalFormatting>
  <conditionalFormatting sqref="I286:J287">
    <cfRule type="expression" dxfId="529" priority="26">
      <formula>BO286=0</formula>
    </cfRule>
  </conditionalFormatting>
  <conditionalFormatting sqref="J27:AF27">
    <cfRule type="expression" dxfId="528" priority="1510">
      <formula>BM27=0</formula>
    </cfRule>
  </conditionalFormatting>
  <conditionalFormatting sqref="J40:AF40">
    <cfRule type="containsBlanks" dxfId="527" priority="1480">
      <formula>LEN(TRIM(J40))=0</formula>
    </cfRule>
  </conditionalFormatting>
  <conditionalFormatting sqref="K13">
    <cfRule type="expression" dxfId="526" priority="1514">
      <formula>$BM$12=0</formula>
    </cfRule>
  </conditionalFormatting>
  <conditionalFormatting sqref="K25:L25">
    <cfRule type="expression" dxfId="525" priority="1509">
      <formula>BM25=0</formula>
    </cfRule>
  </conditionalFormatting>
  <conditionalFormatting sqref="K58:L59">
    <cfRule type="expression" dxfId="524" priority="1425">
      <formula>BP58=0</formula>
    </cfRule>
  </conditionalFormatting>
  <conditionalFormatting sqref="K70:L71">
    <cfRule type="expression" dxfId="523" priority="475">
      <formula>BP70=0</formula>
    </cfRule>
  </conditionalFormatting>
  <conditionalFormatting sqref="K82:L83">
    <cfRule type="expression" dxfId="522" priority="450">
      <formula>BP82=0</formula>
    </cfRule>
  </conditionalFormatting>
  <conditionalFormatting sqref="K94:L95">
    <cfRule type="expression" dxfId="521" priority="425">
      <formula>BP94=0</formula>
    </cfRule>
  </conditionalFormatting>
  <conditionalFormatting sqref="K106:L107">
    <cfRule type="expression" dxfId="520" priority="400">
      <formula>BP106=0</formula>
    </cfRule>
  </conditionalFormatting>
  <conditionalFormatting sqref="K118:L119">
    <cfRule type="expression" dxfId="519" priority="375">
      <formula>BP118=0</formula>
    </cfRule>
  </conditionalFormatting>
  <conditionalFormatting sqref="K130:L131">
    <cfRule type="expression" dxfId="518" priority="350">
      <formula>BP130=0</formula>
    </cfRule>
  </conditionalFormatting>
  <conditionalFormatting sqref="K142:L143">
    <cfRule type="expression" dxfId="517" priority="325">
      <formula>BP142=0</formula>
    </cfRule>
  </conditionalFormatting>
  <conditionalFormatting sqref="K154:L155">
    <cfRule type="expression" dxfId="516" priority="300">
      <formula>BP154=0</formula>
    </cfRule>
  </conditionalFormatting>
  <conditionalFormatting sqref="K166:L167">
    <cfRule type="expression" dxfId="515" priority="275">
      <formula>BP166=0</formula>
    </cfRule>
  </conditionalFormatting>
  <conditionalFormatting sqref="K178:L179">
    <cfRule type="expression" dxfId="514" priority="250">
      <formula>BP178=0</formula>
    </cfRule>
  </conditionalFormatting>
  <conditionalFormatting sqref="K190:L191">
    <cfRule type="expression" dxfId="513" priority="225">
      <formula>BP190=0</formula>
    </cfRule>
  </conditionalFormatting>
  <conditionalFormatting sqref="K202:L203">
    <cfRule type="expression" dxfId="512" priority="200">
      <formula>BP202=0</formula>
    </cfRule>
  </conditionalFormatting>
  <conditionalFormatting sqref="K214:L215">
    <cfRule type="expression" dxfId="511" priority="175">
      <formula>BP214=0</formula>
    </cfRule>
  </conditionalFormatting>
  <conditionalFormatting sqref="K226:L227">
    <cfRule type="expression" dxfId="510" priority="150">
      <formula>BP226=0</formula>
    </cfRule>
  </conditionalFormatting>
  <conditionalFormatting sqref="K238:L239">
    <cfRule type="expression" dxfId="509" priority="125">
      <formula>BP238=0</formula>
    </cfRule>
  </conditionalFormatting>
  <conditionalFormatting sqref="K250:L251">
    <cfRule type="expression" dxfId="508" priority="100">
      <formula>BP250=0</formula>
    </cfRule>
  </conditionalFormatting>
  <conditionalFormatting sqref="K262:L263">
    <cfRule type="expression" dxfId="507" priority="75">
      <formula>BP262=0</formula>
    </cfRule>
  </conditionalFormatting>
  <conditionalFormatting sqref="K274:L275">
    <cfRule type="expression" dxfId="506" priority="50">
      <formula>BP274=0</formula>
    </cfRule>
  </conditionalFormatting>
  <conditionalFormatting sqref="K286:L287">
    <cfRule type="expression" dxfId="505" priority="25">
      <formula>BP286=0</formula>
    </cfRule>
  </conditionalFormatting>
  <conditionalFormatting sqref="L57:M57">
    <cfRule type="expression" dxfId="504" priority="1452">
      <formula>BO57=0</formula>
    </cfRule>
  </conditionalFormatting>
  <conditionalFormatting sqref="L69:M69">
    <cfRule type="expression" dxfId="503" priority="1405">
      <formula>BO69=0</formula>
    </cfRule>
  </conditionalFormatting>
  <conditionalFormatting sqref="L81:M81">
    <cfRule type="expression" dxfId="502" priority="466">
      <formula>BO81=0</formula>
    </cfRule>
  </conditionalFormatting>
  <conditionalFormatting sqref="L93:M93">
    <cfRule type="expression" dxfId="501" priority="441">
      <formula>BO93=0</formula>
    </cfRule>
  </conditionalFormatting>
  <conditionalFormatting sqref="L105:M105">
    <cfRule type="expression" dxfId="500" priority="416">
      <formula>BO105=0</formula>
    </cfRule>
  </conditionalFormatting>
  <conditionalFormatting sqref="L117:M117">
    <cfRule type="expression" dxfId="499" priority="391">
      <formula>BO117=0</formula>
    </cfRule>
  </conditionalFormatting>
  <conditionalFormatting sqref="L129:M129">
    <cfRule type="expression" dxfId="498" priority="366">
      <formula>BO129=0</formula>
    </cfRule>
  </conditionalFormatting>
  <conditionalFormatting sqref="L141:M141">
    <cfRule type="expression" dxfId="497" priority="341">
      <formula>BO141=0</formula>
    </cfRule>
  </conditionalFormatting>
  <conditionalFormatting sqref="L153:M153">
    <cfRule type="expression" dxfId="496" priority="316">
      <formula>BO153=0</formula>
    </cfRule>
  </conditionalFormatting>
  <conditionalFormatting sqref="L165:M165">
    <cfRule type="expression" dxfId="495" priority="291">
      <formula>BO165=0</formula>
    </cfRule>
  </conditionalFormatting>
  <conditionalFormatting sqref="L177:M177">
    <cfRule type="expression" dxfId="494" priority="266">
      <formula>BO177=0</formula>
    </cfRule>
  </conditionalFormatting>
  <conditionalFormatting sqref="L189:M189">
    <cfRule type="expression" dxfId="493" priority="241">
      <formula>BO189=0</formula>
    </cfRule>
  </conditionalFormatting>
  <conditionalFormatting sqref="L201:M201">
    <cfRule type="expression" dxfId="492" priority="216">
      <formula>BO201=0</formula>
    </cfRule>
  </conditionalFormatting>
  <conditionalFormatting sqref="L213:M213">
    <cfRule type="expression" dxfId="491" priority="191">
      <formula>BO213=0</formula>
    </cfRule>
  </conditionalFormatting>
  <conditionalFormatting sqref="L225:M225">
    <cfRule type="expression" dxfId="490" priority="166">
      <formula>BO225=0</formula>
    </cfRule>
  </conditionalFormatting>
  <conditionalFormatting sqref="L237:M237">
    <cfRule type="expression" dxfId="489" priority="141">
      <formula>BO237=0</formula>
    </cfRule>
  </conditionalFormatting>
  <conditionalFormatting sqref="L249:M249">
    <cfRule type="expression" dxfId="488" priority="116">
      <formula>BO249=0</formula>
    </cfRule>
  </conditionalFormatting>
  <conditionalFormatting sqref="L261:M261">
    <cfRule type="expression" dxfId="487" priority="91">
      <formula>BO261=0</formula>
    </cfRule>
  </conditionalFormatting>
  <conditionalFormatting sqref="L273:M273">
    <cfRule type="expression" dxfId="486" priority="66">
      <formula>BO273=0</formula>
    </cfRule>
  </conditionalFormatting>
  <conditionalFormatting sqref="L285:M285">
    <cfRule type="expression" dxfId="485" priority="41">
      <formula>BO285=0</formula>
    </cfRule>
  </conditionalFormatting>
  <conditionalFormatting sqref="M30">
    <cfRule type="expression" dxfId="484" priority="1492">
      <formula>BM30=0</formula>
    </cfRule>
  </conditionalFormatting>
  <conditionalFormatting sqref="M58:N59">
    <cfRule type="expression" dxfId="483" priority="1424">
      <formula>BQ58=0</formula>
    </cfRule>
  </conditionalFormatting>
  <conditionalFormatting sqref="M70:N71">
    <cfRule type="expression" dxfId="482" priority="474">
      <formula>BQ70=0</formula>
    </cfRule>
  </conditionalFormatting>
  <conditionalFormatting sqref="M82:N83">
    <cfRule type="expression" dxfId="481" priority="449">
      <formula>BQ82=0</formula>
    </cfRule>
  </conditionalFormatting>
  <conditionalFormatting sqref="M94:N95">
    <cfRule type="expression" dxfId="480" priority="424">
      <formula>BQ94=0</formula>
    </cfRule>
  </conditionalFormatting>
  <conditionalFormatting sqref="M106:N107">
    <cfRule type="expression" dxfId="479" priority="399">
      <formula>BQ106=0</formula>
    </cfRule>
  </conditionalFormatting>
  <conditionalFormatting sqref="M118:N119">
    <cfRule type="expression" dxfId="478" priority="374">
      <formula>BQ118=0</formula>
    </cfRule>
  </conditionalFormatting>
  <conditionalFormatting sqref="M130:N131">
    <cfRule type="expression" dxfId="477" priority="349">
      <formula>BQ130=0</formula>
    </cfRule>
  </conditionalFormatting>
  <conditionalFormatting sqref="M142:N143">
    <cfRule type="expression" dxfId="476" priority="324">
      <formula>BQ142=0</formula>
    </cfRule>
  </conditionalFormatting>
  <conditionalFormatting sqref="M154:N155">
    <cfRule type="expression" dxfId="475" priority="299">
      <formula>BQ154=0</formula>
    </cfRule>
  </conditionalFormatting>
  <conditionalFormatting sqref="M166:N167">
    <cfRule type="expression" dxfId="474" priority="274">
      <formula>BQ166=0</formula>
    </cfRule>
  </conditionalFormatting>
  <conditionalFormatting sqref="M178:N179">
    <cfRule type="expression" dxfId="473" priority="249">
      <formula>BQ178=0</formula>
    </cfRule>
  </conditionalFormatting>
  <conditionalFormatting sqref="M190:N191">
    <cfRule type="expression" dxfId="472" priority="224">
      <formula>BQ190=0</formula>
    </cfRule>
  </conditionalFormatting>
  <conditionalFormatting sqref="M202:N203">
    <cfRule type="expression" dxfId="471" priority="199">
      <formula>BQ202=0</formula>
    </cfRule>
  </conditionalFormatting>
  <conditionalFormatting sqref="M214:N215">
    <cfRule type="expression" dxfId="470" priority="174">
      <formula>BQ214=0</formula>
    </cfRule>
  </conditionalFormatting>
  <conditionalFormatting sqref="M226:N227">
    <cfRule type="expression" dxfId="469" priority="149">
      <formula>BQ226=0</formula>
    </cfRule>
  </conditionalFormatting>
  <conditionalFormatting sqref="M238:N239">
    <cfRule type="expression" dxfId="468" priority="124">
      <formula>BQ238=0</formula>
    </cfRule>
  </conditionalFormatting>
  <conditionalFormatting sqref="M250:N251">
    <cfRule type="expression" dxfId="467" priority="99">
      <formula>BQ250=0</formula>
    </cfRule>
  </conditionalFormatting>
  <conditionalFormatting sqref="M262:N263">
    <cfRule type="expression" dxfId="466" priority="74">
      <formula>BQ262=0</formula>
    </cfRule>
  </conditionalFormatting>
  <conditionalFormatting sqref="M274:N275">
    <cfRule type="expression" dxfId="465" priority="49">
      <formula>BQ274=0</formula>
    </cfRule>
  </conditionalFormatting>
  <conditionalFormatting sqref="M286:N287">
    <cfRule type="expression" dxfId="464" priority="24">
      <formula>BQ286=0</formula>
    </cfRule>
  </conditionalFormatting>
  <conditionalFormatting sqref="M29:R29">
    <cfRule type="expression" dxfId="463" priority="1493">
      <formula>BM29=0</formula>
    </cfRule>
  </conditionalFormatting>
  <conditionalFormatting sqref="N25:P25">
    <cfRule type="expression" dxfId="462" priority="1508">
      <formula>BN25=0</formula>
    </cfRule>
  </conditionalFormatting>
  <conditionalFormatting sqref="N12:T12">
    <cfRule type="expression" dxfId="461" priority="1511">
      <formula>BN12=0</formula>
    </cfRule>
  </conditionalFormatting>
  <conditionalFormatting sqref="O57:P57">
    <cfRule type="expression" dxfId="460" priority="1451">
      <formula>BP57=0</formula>
    </cfRule>
  </conditionalFormatting>
  <conditionalFormatting sqref="O58:P59">
    <cfRule type="expression" dxfId="459" priority="1423">
      <formula>BR58=0</formula>
    </cfRule>
  </conditionalFormatting>
  <conditionalFormatting sqref="O69:P69">
    <cfRule type="expression" dxfId="458" priority="1404">
      <formula>BP69=0</formula>
    </cfRule>
  </conditionalFormatting>
  <conditionalFormatting sqref="O70:P71">
    <cfRule type="expression" dxfId="457" priority="473">
      <formula>BR70=0</formula>
    </cfRule>
  </conditionalFormatting>
  <conditionalFormatting sqref="O81:P81">
    <cfRule type="expression" dxfId="456" priority="465">
      <formula>BP81=0</formula>
    </cfRule>
  </conditionalFormatting>
  <conditionalFormatting sqref="O82:P83">
    <cfRule type="expression" dxfId="455" priority="448">
      <formula>BR82=0</formula>
    </cfRule>
  </conditionalFormatting>
  <conditionalFormatting sqref="O93:P93">
    <cfRule type="expression" dxfId="454" priority="440">
      <formula>BP93=0</formula>
    </cfRule>
  </conditionalFormatting>
  <conditionalFormatting sqref="O94:P95">
    <cfRule type="expression" dxfId="453" priority="423">
      <formula>BR94=0</formula>
    </cfRule>
  </conditionalFormatting>
  <conditionalFormatting sqref="O105:P105">
    <cfRule type="expression" dxfId="452" priority="415">
      <formula>BP105=0</formula>
    </cfRule>
  </conditionalFormatting>
  <conditionalFormatting sqref="O106:P107">
    <cfRule type="expression" dxfId="451" priority="398">
      <formula>BR106=0</formula>
    </cfRule>
  </conditionalFormatting>
  <conditionalFormatting sqref="O117:P117">
    <cfRule type="expression" dxfId="450" priority="390">
      <formula>BP117=0</formula>
    </cfRule>
  </conditionalFormatting>
  <conditionalFormatting sqref="O118:P119">
    <cfRule type="expression" dxfId="449" priority="373">
      <formula>BR118=0</formula>
    </cfRule>
  </conditionalFormatting>
  <conditionalFormatting sqref="O129:P129">
    <cfRule type="expression" dxfId="448" priority="365">
      <formula>BP129=0</formula>
    </cfRule>
  </conditionalFormatting>
  <conditionalFormatting sqref="O130:P131">
    <cfRule type="expression" dxfId="447" priority="348">
      <formula>BR130=0</formula>
    </cfRule>
  </conditionalFormatting>
  <conditionalFormatting sqref="O141:P141">
    <cfRule type="expression" dxfId="446" priority="340">
      <formula>BP141=0</formula>
    </cfRule>
  </conditionalFormatting>
  <conditionalFormatting sqref="O142:P143">
    <cfRule type="expression" dxfId="445" priority="323">
      <formula>BR142=0</formula>
    </cfRule>
  </conditionalFormatting>
  <conditionalFormatting sqref="O153:P153">
    <cfRule type="expression" dxfId="444" priority="315">
      <formula>BP153=0</formula>
    </cfRule>
  </conditionalFormatting>
  <conditionalFormatting sqref="O154:P155">
    <cfRule type="expression" dxfId="443" priority="298">
      <formula>BR154=0</formula>
    </cfRule>
  </conditionalFormatting>
  <conditionalFormatting sqref="O165:P165">
    <cfRule type="expression" dxfId="442" priority="290">
      <formula>BP165=0</formula>
    </cfRule>
  </conditionalFormatting>
  <conditionalFormatting sqref="O166:P167">
    <cfRule type="expression" dxfId="441" priority="273">
      <formula>BR166=0</formula>
    </cfRule>
  </conditionalFormatting>
  <conditionalFormatting sqref="O177:P177">
    <cfRule type="expression" dxfId="440" priority="265">
      <formula>BP177=0</formula>
    </cfRule>
  </conditionalFormatting>
  <conditionalFormatting sqref="O178:P179">
    <cfRule type="expression" dxfId="439" priority="248">
      <formula>BR178=0</formula>
    </cfRule>
  </conditionalFormatting>
  <conditionalFormatting sqref="O189:P189">
    <cfRule type="expression" dxfId="438" priority="240">
      <formula>BP189=0</formula>
    </cfRule>
  </conditionalFormatting>
  <conditionalFormatting sqref="O190:P191">
    <cfRule type="expression" dxfId="437" priority="223">
      <formula>BR190=0</formula>
    </cfRule>
  </conditionalFormatting>
  <conditionalFormatting sqref="O201:P201">
    <cfRule type="expression" dxfId="436" priority="215">
      <formula>BP201=0</formula>
    </cfRule>
  </conditionalFormatting>
  <conditionalFormatting sqref="O202:P203">
    <cfRule type="expression" dxfId="435" priority="198">
      <formula>BR202=0</formula>
    </cfRule>
  </conditionalFormatting>
  <conditionalFormatting sqref="O213:P213">
    <cfRule type="expression" dxfId="434" priority="190">
      <formula>BP213=0</formula>
    </cfRule>
  </conditionalFormatting>
  <conditionalFormatting sqref="O214:P215">
    <cfRule type="expression" dxfId="433" priority="173">
      <formula>BR214=0</formula>
    </cfRule>
  </conditionalFormatting>
  <conditionalFormatting sqref="O225:P225">
    <cfRule type="expression" dxfId="432" priority="165">
      <formula>BP225=0</formula>
    </cfRule>
  </conditionalFormatting>
  <conditionalFormatting sqref="O226:P227">
    <cfRule type="expression" dxfId="431" priority="148">
      <formula>BR226=0</formula>
    </cfRule>
  </conditionalFormatting>
  <conditionalFormatting sqref="O237:P237">
    <cfRule type="expression" dxfId="430" priority="140">
      <formula>BP237=0</formula>
    </cfRule>
  </conditionalFormatting>
  <conditionalFormatting sqref="O238:P239">
    <cfRule type="expression" dxfId="429" priority="123">
      <formula>BR238=0</formula>
    </cfRule>
  </conditionalFormatting>
  <conditionalFormatting sqref="O249:P249">
    <cfRule type="expression" dxfId="428" priority="115">
      <formula>BP249=0</formula>
    </cfRule>
  </conditionalFormatting>
  <conditionalFormatting sqref="O250:P251">
    <cfRule type="expression" dxfId="427" priority="98">
      <formula>BR250=0</formula>
    </cfRule>
  </conditionalFormatting>
  <conditionalFormatting sqref="O261:P261">
    <cfRule type="expression" dxfId="426" priority="90">
      <formula>BP261=0</formula>
    </cfRule>
  </conditionalFormatting>
  <conditionalFormatting sqref="O262:P263">
    <cfRule type="expression" dxfId="425" priority="73">
      <formula>BR262=0</formula>
    </cfRule>
  </conditionalFormatting>
  <conditionalFormatting sqref="O273:P273">
    <cfRule type="expression" dxfId="424" priority="65">
      <formula>BP273=0</formula>
    </cfRule>
  </conditionalFormatting>
  <conditionalFormatting sqref="O274:P275">
    <cfRule type="expression" dxfId="423" priority="48">
      <formula>BR274=0</formula>
    </cfRule>
  </conditionalFormatting>
  <conditionalFormatting sqref="O285:P285">
    <cfRule type="expression" dxfId="422" priority="40">
      <formula>BP285=0</formula>
    </cfRule>
  </conditionalFormatting>
  <conditionalFormatting sqref="O286:P287">
    <cfRule type="expression" dxfId="421" priority="23">
      <formula>BR286=0</formula>
    </cfRule>
  </conditionalFormatting>
  <conditionalFormatting sqref="O39:AF39">
    <cfRule type="containsBlanks" dxfId="420" priority="1481">
      <formula>LEN(TRIM(O39))=0</formula>
    </cfRule>
  </conditionalFormatting>
  <conditionalFormatting sqref="Q58:R59">
    <cfRule type="expression" dxfId="419" priority="1422">
      <formula>BS58=0</formula>
    </cfRule>
  </conditionalFormatting>
  <conditionalFormatting sqref="Q70:R71">
    <cfRule type="expression" dxfId="418" priority="472">
      <formula>BS70=0</formula>
    </cfRule>
  </conditionalFormatting>
  <conditionalFormatting sqref="Q82:R83">
    <cfRule type="expression" dxfId="417" priority="447">
      <formula>BS82=0</formula>
    </cfRule>
  </conditionalFormatting>
  <conditionalFormatting sqref="Q94:R95">
    <cfRule type="expression" dxfId="416" priority="422">
      <formula>BS94=0</formula>
    </cfRule>
  </conditionalFormatting>
  <conditionalFormatting sqref="Q106:R107">
    <cfRule type="expression" dxfId="415" priority="397">
      <formula>BS106=0</formula>
    </cfRule>
  </conditionalFormatting>
  <conditionalFormatting sqref="Q118:R119">
    <cfRule type="expression" dxfId="414" priority="372">
      <formula>BS118=0</formula>
    </cfRule>
  </conditionalFormatting>
  <conditionalFormatting sqref="Q130:R131">
    <cfRule type="expression" dxfId="413" priority="347">
      <formula>BS130=0</formula>
    </cfRule>
  </conditionalFormatting>
  <conditionalFormatting sqref="Q142:R143">
    <cfRule type="expression" dxfId="412" priority="322">
      <formula>BS142=0</formula>
    </cfRule>
  </conditionalFormatting>
  <conditionalFormatting sqref="Q154:R155">
    <cfRule type="expression" dxfId="411" priority="297">
      <formula>BS154=0</formula>
    </cfRule>
  </conditionalFormatting>
  <conditionalFormatting sqref="Q166:R167">
    <cfRule type="expression" dxfId="410" priority="272">
      <formula>BS166=0</formula>
    </cfRule>
  </conditionalFormatting>
  <conditionalFormatting sqref="Q178:R179">
    <cfRule type="expression" dxfId="409" priority="247">
      <formula>BS178=0</formula>
    </cfRule>
  </conditionalFormatting>
  <conditionalFormatting sqref="Q190:R191">
    <cfRule type="expression" dxfId="408" priority="222">
      <formula>BS190=0</formula>
    </cfRule>
  </conditionalFormatting>
  <conditionalFormatting sqref="Q202:R203">
    <cfRule type="expression" dxfId="407" priority="197">
      <formula>BS202=0</formula>
    </cfRule>
  </conditionalFormatting>
  <conditionalFormatting sqref="Q214:R215">
    <cfRule type="expression" dxfId="406" priority="172">
      <formula>BS214=0</formula>
    </cfRule>
  </conditionalFormatting>
  <conditionalFormatting sqref="Q226:R227">
    <cfRule type="expression" dxfId="405" priority="147">
      <formula>BS226=0</formula>
    </cfRule>
  </conditionalFormatting>
  <conditionalFormatting sqref="Q238:R239">
    <cfRule type="expression" dxfId="404" priority="122">
      <formula>BS238=0</formula>
    </cfRule>
  </conditionalFormatting>
  <conditionalFormatting sqref="Q250:R251">
    <cfRule type="expression" dxfId="403" priority="97">
      <formula>BS250=0</formula>
    </cfRule>
  </conditionalFormatting>
  <conditionalFormatting sqref="Q262:R263">
    <cfRule type="expression" dxfId="402" priority="72">
      <formula>BS262=0</formula>
    </cfRule>
  </conditionalFormatting>
  <conditionalFormatting sqref="Q274:R275">
    <cfRule type="expression" dxfId="401" priority="47">
      <formula>BS274=0</formula>
    </cfRule>
  </conditionalFormatting>
  <conditionalFormatting sqref="Q286:R287">
    <cfRule type="expression" dxfId="400" priority="22">
      <formula>BS286=0</formula>
    </cfRule>
  </conditionalFormatting>
  <conditionalFormatting sqref="Q13:W13">
    <cfRule type="expression" dxfId="399" priority="1516">
      <formula>BM13=0</formula>
    </cfRule>
  </conditionalFormatting>
  <conditionalFormatting sqref="S37">
    <cfRule type="expression" dxfId="398" priority="1502">
      <formula>BN37=0</formula>
    </cfRule>
  </conditionalFormatting>
  <conditionalFormatting sqref="S58:T59">
    <cfRule type="expression" dxfId="397" priority="1421">
      <formula>BT58=0</formula>
    </cfRule>
  </conditionalFormatting>
  <conditionalFormatting sqref="S70:T71">
    <cfRule type="expression" dxfId="396" priority="471">
      <formula>BT70=0</formula>
    </cfRule>
  </conditionalFormatting>
  <conditionalFormatting sqref="S82:T83">
    <cfRule type="expression" dxfId="395" priority="446">
      <formula>BT82=0</formula>
    </cfRule>
  </conditionalFormatting>
  <conditionalFormatting sqref="S94:T95">
    <cfRule type="expression" dxfId="394" priority="421">
      <formula>BT94=0</formula>
    </cfRule>
  </conditionalFormatting>
  <conditionalFormatting sqref="S106:T107">
    <cfRule type="expression" dxfId="393" priority="396">
      <formula>BT106=0</formula>
    </cfRule>
  </conditionalFormatting>
  <conditionalFormatting sqref="S118:T119">
    <cfRule type="expression" dxfId="392" priority="371">
      <formula>BT118=0</formula>
    </cfRule>
  </conditionalFormatting>
  <conditionalFormatting sqref="S130:T131">
    <cfRule type="expression" dxfId="391" priority="346">
      <formula>BT130=0</formula>
    </cfRule>
  </conditionalFormatting>
  <conditionalFormatting sqref="S142:T143">
    <cfRule type="expression" dxfId="390" priority="321">
      <formula>BT142=0</formula>
    </cfRule>
  </conditionalFormatting>
  <conditionalFormatting sqref="S154:T155">
    <cfRule type="expression" dxfId="389" priority="296">
      <formula>BT154=0</formula>
    </cfRule>
  </conditionalFormatting>
  <conditionalFormatting sqref="S166:T167">
    <cfRule type="expression" dxfId="388" priority="271">
      <formula>BT166=0</formula>
    </cfRule>
  </conditionalFormatting>
  <conditionalFormatting sqref="S178:T179">
    <cfRule type="expression" dxfId="387" priority="246">
      <formula>BT178=0</formula>
    </cfRule>
  </conditionalFormatting>
  <conditionalFormatting sqref="S190:T191">
    <cfRule type="expression" dxfId="386" priority="221">
      <formula>BT190=0</formula>
    </cfRule>
  </conditionalFormatting>
  <conditionalFormatting sqref="S202:T203">
    <cfRule type="expression" dxfId="385" priority="196">
      <formula>BT202=0</formula>
    </cfRule>
  </conditionalFormatting>
  <conditionalFormatting sqref="S214:T215">
    <cfRule type="expression" dxfId="384" priority="171">
      <formula>BT214=0</formula>
    </cfRule>
  </conditionalFormatting>
  <conditionalFormatting sqref="S226:T227">
    <cfRule type="expression" dxfId="383" priority="146">
      <formula>BT226=0</formula>
    </cfRule>
  </conditionalFormatting>
  <conditionalFormatting sqref="S238:T239">
    <cfRule type="expression" dxfId="382" priority="121">
      <formula>BT238=0</formula>
    </cfRule>
  </conditionalFormatting>
  <conditionalFormatting sqref="S250:T251">
    <cfRule type="expression" dxfId="381" priority="96">
      <formula>BT250=0</formula>
    </cfRule>
  </conditionalFormatting>
  <conditionalFormatting sqref="S262:T263">
    <cfRule type="expression" dxfId="380" priority="71">
      <formula>BT262=0</formula>
    </cfRule>
  </conditionalFormatting>
  <conditionalFormatting sqref="S274:T275">
    <cfRule type="expression" dxfId="379" priority="46">
      <formula>BT274=0</formula>
    </cfRule>
  </conditionalFormatting>
  <conditionalFormatting sqref="S286:T287">
    <cfRule type="expression" dxfId="378" priority="21">
      <formula>BT286=0</formula>
    </cfRule>
  </conditionalFormatting>
  <conditionalFormatting sqref="S30:Y30">
    <cfRule type="expression" dxfId="377" priority="11">
      <formula>BM30=0</formula>
    </cfRule>
  </conditionalFormatting>
  <conditionalFormatting sqref="T23:U24">
    <cfRule type="containsBlanks" dxfId="376" priority="1524">
      <formula>LEN(TRIM(T23))=0</formula>
    </cfRule>
  </conditionalFormatting>
  <conditionalFormatting sqref="T1:AC1">
    <cfRule type="containsBlanks" dxfId="375" priority="1551">
      <formula>LEN(TRIM(T1))=0</formula>
    </cfRule>
    <cfRule type="expression" dxfId="374" priority="1552">
      <formula>BM1=0</formula>
    </cfRule>
  </conditionalFormatting>
  <conditionalFormatting sqref="U58:V59">
    <cfRule type="expression" dxfId="373" priority="1420">
      <formula>BU58=0</formula>
    </cfRule>
  </conditionalFormatting>
  <conditionalFormatting sqref="U70:V71">
    <cfRule type="expression" dxfId="372" priority="470">
      <formula>BU70=0</formula>
    </cfRule>
  </conditionalFormatting>
  <conditionalFormatting sqref="U82:V83">
    <cfRule type="expression" dxfId="371" priority="445">
      <formula>BU82=0</formula>
    </cfRule>
  </conditionalFormatting>
  <conditionalFormatting sqref="U94:V95">
    <cfRule type="expression" dxfId="370" priority="420">
      <formula>BU94=0</formula>
    </cfRule>
  </conditionalFormatting>
  <conditionalFormatting sqref="U106:V107">
    <cfRule type="expression" dxfId="369" priority="395">
      <formula>BU106=0</formula>
    </cfRule>
  </conditionalFormatting>
  <conditionalFormatting sqref="U118:V119">
    <cfRule type="expression" dxfId="368" priority="370">
      <formula>BU118=0</formula>
    </cfRule>
  </conditionalFormatting>
  <conditionalFormatting sqref="U130:V131">
    <cfRule type="expression" dxfId="367" priority="345">
      <formula>BU130=0</formula>
    </cfRule>
  </conditionalFormatting>
  <conditionalFormatting sqref="U142:V143">
    <cfRule type="expression" dxfId="366" priority="320">
      <formula>BU142=0</formula>
    </cfRule>
  </conditionalFormatting>
  <conditionalFormatting sqref="U154:V155">
    <cfRule type="expression" dxfId="365" priority="295">
      <formula>BU154=0</formula>
    </cfRule>
  </conditionalFormatting>
  <conditionalFormatting sqref="U166:V167">
    <cfRule type="expression" dxfId="364" priority="270">
      <formula>BU166=0</formula>
    </cfRule>
  </conditionalFormatting>
  <conditionalFormatting sqref="U178:V179">
    <cfRule type="expression" dxfId="363" priority="245">
      <formula>BU178=0</formula>
    </cfRule>
  </conditionalFormatting>
  <conditionalFormatting sqref="U190:V191">
    <cfRule type="expression" dxfId="362" priority="220">
      <formula>BU190=0</formula>
    </cfRule>
  </conditionalFormatting>
  <conditionalFormatting sqref="U202:V203">
    <cfRule type="expression" dxfId="361" priority="195">
      <formula>BU202=0</formula>
    </cfRule>
  </conditionalFormatting>
  <conditionalFormatting sqref="U214:V215">
    <cfRule type="expression" dxfId="360" priority="170">
      <formula>BU214=0</formula>
    </cfRule>
  </conditionalFormatting>
  <conditionalFormatting sqref="U226:V227">
    <cfRule type="expression" dxfId="359" priority="145">
      <formula>BU226=0</formula>
    </cfRule>
  </conditionalFormatting>
  <conditionalFormatting sqref="U238:V239">
    <cfRule type="expression" dxfId="358" priority="120">
      <formula>BU238=0</formula>
    </cfRule>
  </conditionalFormatting>
  <conditionalFormatting sqref="U250:V251">
    <cfRule type="expression" dxfId="357" priority="95">
      <formula>BU250=0</formula>
    </cfRule>
  </conditionalFormatting>
  <conditionalFormatting sqref="U262:V263">
    <cfRule type="expression" dxfId="356" priority="70">
      <formula>BU262=0</formula>
    </cfRule>
  </conditionalFormatting>
  <conditionalFormatting sqref="U274:V275">
    <cfRule type="expression" dxfId="355" priority="45">
      <formula>BU274=0</formula>
    </cfRule>
  </conditionalFormatting>
  <conditionalFormatting sqref="U286:V287">
    <cfRule type="expression" dxfId="354" priority="20">
      <formula>BU286=0</formula>
    </cfRule>
  </conditionalFormatting>
  <conditionalFormatting sqref="V43">
    <cfRule type="expression" dxfId="353" priority="1556">
      <formula>#REF!=0</formula>
    </cfRule>
  </conditionalFormatting>
  <conditionalFormatting sqref="V41:X41">
    <cfRule type="containsBlanks" dxfId="352" priority="1476">
      <formula>LEN(TRIM(V41))=0</formula>
    </cfRule>
  </conditionalFormatting>
  <conditionalFormatting sqref="W12">
    <cfRule type="expression" dxfId="351" priority="1513">
      <formula>$BM$12=0</formula>
    </cfRule>
  </conditionalFormatting>
  <conditionalFormatting sqref="W23:X24">
    <cfRule type="containsBlanks" dxfId="350" priority="1521">
      <formula>LEN(TRIM(W23))=0</formula>
    </cfRule>
    <cfRule type="expression" dxfId="349" priority="1520">
      <formula>BM24=0</formula>
    </cfRule>
  </conditionalFormatting>
  <conditionalFormatting sqref="W43:X43">
    <cfRule type="expression" dxfId="348" priority="1559">
      <formula>#REF!=0</formula>
    </cfRule>
  </conditionalFormatting>
  <conditionalFormatting sqref="W58:X59">
    <cfRule type="expression" dxfId="347" priority="1419">
      <formula>BV58=0</formula>
    </cfRule>
  </conditionalFormatting>
  <conditionalFormatting sqref="W70:X71">
    <cfRule type="expression" dxfId="346" priority="469">
      <formula>BV70=0</formula>
    </cfRule>
  </conditionalFormatting>
  <conditionalFormatting sqref="W82:X83">
    <cfRule type="expression" dxfId="345" priority="444">
      <formula>BV82=0</formula>
    </cfRule>
  </conditionalFormatting>
  <conditionalFormatting sqref="W94:X95">
    <cfRule type="expression" dxfId="344" priority="419">
      <formula>BV94=0</formula>
    </cfRule>
  </conditionalFormatting>
  <conditionalFormatting sqref="W106:X107">
    <cfRule type="expression" dxfId="343" priority="394">
      <formula>BV106=0</formula>
    </cfRule>
  </conditionalFormatting>
  <conditionalFormatting sqref="W118:X119">
    <cfRule type="expression" dxfId="342" priority="369">
      <formula>BV118=0</formula>
    </cfRule>
  </conditionalFormatting>
  <conditionalFormatting sqref="W130:X131">
    <cfRule type="expression" dxfId="341" priority="344">
      <formula>BV130=0</formula>
    </cfRule>
  </conditionalFormatting>
  <conditionalFormatting sqref="W142:X143">
    <cfRule type="expression" dxfId="340" priority="319">
      <formula>BV142=0</formula>
    </cfRule>
  </conditionalFormatting>
  <conditionalFormatting sqref="W154:X155">
    <cfRule type="expression" dxfId="339" priority="294">
      <formula>BV154=0</formula>
    </cfRule>
  </conditionalFormatting>
  <conditionalFormatting sqref="W166:X167">
    <cfRule type="expression" dxfId="338" priority="269">
      <formula>BV166=0</formula>
    </cfRule>
  </conditionalFormatting>
  <conditionalFormatting sqref="W178:X179">
    <cfRule type="expression" dxfId="337" priority="244">
      <formula>BV178=0</formula>
    </cfRule>
  </conditionalFormatting>
  <conditionalFormatting sqref="W190:X191">
    <cfRule type="expression" dxfId="336" priority="219">
      <formula>BV190=0</formula>
    </cfRule>
  </conditionalFormatting>
  <conditionalFormatting sqref="W202:X203">
    <cfRule type="expression" dxfId="335" priority="194">
      <formula>BV202=0</formula>
    </cfRule>
  </conditionalFormatting>
  <conditionalFormatting sqref="W214:X215">
    <cfRule type="expression" dxfId="334" priority="169">
      <formula>BV214=0</formula>
    </cfRule>
  </conditionalFormatting>
  <conditionalFormatting sqref="W226:X227">
    <cfRule type="expression" dxfId="333" priority="144">
      <formula>BV226=0</formula>
    </cfRule>
  </conditionalFormatting>
  <conditionalFormatting sqref="W238:X239">
    <cfRule type="expression" dxfId="332" priority="119">
      <formula>BV238=0</formula>
    </cfRule>
  </conditionalFormatting>
  <conditionalFormatting sqref="W250:X251">
    <cfRule type="expression" dxfId="331" priority="94">
      <formula>BV250=0</formula>
    </cfRule>
  </conditionalFormatting>
  <conditionalFormatting sqref="W262:X263">
    <cfRule type="expression" dxfId="330" priority="69">
      <formula>BV262=0</formula>
    </cfRule>
  </conditionalFormatting>
  <conditionalFormatting sqref="W274:X275">
    <cfRule type="expression" dxfId="329" priority="44">
      <formula>BV274=0</formula>
    </cfRule>
  </conditionalFormatting>
  <conditionalFormatting sqref="W286:X287">
    <cfRule type="expression" dxfId="328" priority="19">
      <formula>BV286=0</formula>
    </cfRule>
  </conditionalFormatting>
  <conditionalFormatting sqref="X6:AF6">
    <cfRule type="containsBlanks" dxfId="327" priority="1547">
      <formula>LEN(TRIM(X6))=0</formula>
    </cfRule>
  </conditionalFormatting>
  <conditionalFormatting sqref="Y32:AE36">
    <cfRule type="expression" dxfId="326" priority="1">
      <formula>BN32=0</formula>
    </cfRule>
  </conditionalFormatting>
  <conditionalFormatting sqref="Y43:AF43">
    <cfRule type="expression" dxfId="325" priority="1562">
      <formula>#REF!=0</formula>
    </cfRule>
  </conditionalFormatting>
  <conditionalFormatting sqref="Z41:AB41">
    <cfRule type="containsBlanks" dxfId="324" priority="1475">
      <formula>LEN(TRIM(Z41))=0</formula>
    </cfRule>
  </conditionalFormatting>
  <conditionalFormatting sqref="Z15:AF15">
    <cfRule type="expression" dxfId="323" priority="1530">
      <formula>BM15=0</formula>
    </cfRule>
  </conditionalFormatting>
  <conditionalFormatting sqref="AA12">
    <cfRule type="expression" dxfId="322" priority="1512">
      <formula>$BM$12=0</formula>
    </cfRule>
  </conditionalFormatting>
  <conditionalFormatting sqref="AA23:AB24">
    <cfRule type="containsBlanks" dxfId="321" priority="1522">
      <formula>LEN(TRIM(AA23))=0</formula>
    </cfRule>
  </conditionalFormatting>
  <conditionalFormatting sqref="AA16:AE16">
    <cfRule type="expression" dxfId="320" priority="1531">
      <formula>BM16=0</formula>
    </cfRule>
  </conditionalFormatting>
  <conditionalFormatting sqref="AD23:AE24">
    <cfRule type="expression" dxfId="319" priority="1518">
      <formula>BN24=0</formula>
    </cfRule>
    <cfRule type="containsBlanks" dxfId="318" priority="1519">
      <formula>LEN(TRIM(AD23))=0</formula>
    </cfRule>
  </conditionalFormatting>
  <conditionalFormatting sqref="AD41:AF41">
    <cfRule type="containsBlanks" dxfId="317" priority="1553">
      <formula>LEN(TRIM(AD41))=0</formula>
    </cfRule>
  </conditionalFormatting>
  <dataValidations xWindow="128" yWindow="635" count="53">
    <dataValidation type="list" allowBlank="1" showInputMessage="1" showErrorMessage="1" prompt="【必須】終了時刻を入力してください(24時間表記)" sqref="AA23:AB24 L57:M57 L69:M69 L273:M273 L81:M81 L93:M93 L105:M105 L117:M117 L129:M129 L141:M141 L153:M153 L165:M165 L177:M177 L189:M189 L201:M201 L213:M213 L225:M225 L237:M237 L249:M249 L261:M261 L285:M285" xr:uid="{777C0321-03E7-48D9-B78E-979A876BAA45}">
      <formula1>"0,1,2,3,4,5,6,7,8,9,10,11,12,13,14,15,16,17,18,19,20,21,22,23"</formula1>
    </dataValidation>
    <dataValidation type="list" allowBlank="1" showInputMessage="1" prompt="【必須】00から59までの値で入力できます" sqref="AD23:AE24 W23:X24 H57:I57 O57:P57 H69:I69 O69:P69 H273:I273 O273:P273 H81:I81 O81:P81 H93:I93 O93:P93 H105:I105 O105:P105 H117:I117 O117:P117 H129:I129 O129:P129 H141:I141 O141:P141 H153:I153 O153:P153 H165:I165 O165:P165 H177:I177 O177:P177 H189:I189 O189:P189 H201:I201 O201:P201 H213:I213 O213:P213 H225:I225 O225:P225 H237:I237 O237:P237 H249:I249 O249:P249 H261:I261 O261:P261 H285:I285 O285:P285" xr:uid="{C4E71BA5-D23A-4B9F-B20F-FC8D52E02A9D}">
      <formula1>"0,10,20,30,40,50"</formula1>
    </dataValidation>
    <dataValidation type="list" allowBlank="1" showInputMessage="1" showErrorMessage="1" sqref="BW12 K13 AA12 BZ10 Z13 W12 F13" xr:uid="{8651274B-B6AC-48A8-9CF4-EC98253847B8}">
      <formula1>"○"</formula1>
    </dataValidation>
    <dataValidation allowBlank="1" showInputMessage="1" showErrorMessage="1" prompt="【必須】申請日を入力してください" sqref="T1:AF1" xr:uid="{7457EB2C-1B3D-4184-B212-E4ED5EA14AD6}"/>
    <dataValidation allowBlank="1" showInputMessage="1" showErrorMessage="1" prompt="【必須】申請者を入力してください" sqref="X6:AF6" xr:uid="{BB625898-20DE-4035-B779-25E9524B1AFE}"/>
    <dataValidation allowBlank="1" showInputMessage="1" showErrorMessage="1" prompt="「その他」を選択した場合は申請項目内容を記載してください" sqref="Q13:W13" xr:uid="{2AEB9FE8-D24E-4D38-9F0E-3424E87B4C2B}"/>
    <dataValidation allowBlank="1" showInputMessage="1" showErrorMessage="1" prompt="【必須】講習会名を記載してください" sqref="F15:U16" xr:uid="{804B9C34-6140-414A-8959-EC58ACD7E95C}"/>
    <dataValidation allowBlank="1" showInputMessage="1" showErrorMessage="1" prompt="「その他」を選択した場合は配信媒体を入力してください" sqref="AA16:AE16" xr:uid="{69B91BA3-ABB6-4376-A1DF-3BC4C4B169DB}"/>
    <dataValidation allowBlank="1" showInputMessage="1" showErrorMessage="1" prompt="【必須】開催日付を入力してください" sqref="F23:R24" xr:uid="{0DA5ECCD-83BB-45B2-AEE2-F05C710990E2}"/>
    <dataValidation type="list" allowBlank="1" showInputMessage="1" showErrorMessage="1" prompt="【必須】開始時刻を入力してください(24時間表記)" sqref="T23:U24 E57:F57 E69:F69 E273:F273 E81:F81 E93:F93 E105:F105 E117:F117 E129:F129 E141:F141 E153:F153 E165:F165 E177:F177 E189:F189 E201:F201 E213:F213 E225:F225 E237:F237 E249:F249 E261:F261 E285:F285" xr:uid="{123F368E-6ADF-416C-99CB-84C7AB67C99C}">
      <formula1>"0,1,2,3,4,5,6,7,8,9,10,11,12,13,14,15,16,17,18,19,20,21,22,23"</formula1>
    </dataValidation>
    <dataValidation allowBlank="1" showInputMessage="1" showErrorMessage="1" prompt="郵便番号を入力してください" sqref="K25:L25" xr:uid="{41A54F39-928D-4F84-8A51-D3DDF452C2C0}"/>
    <dataValidation allowBlank="1" showInputMessage="1" showErrorMessage="1" prompt="開催場所の電話番号を入力してください" sqref="V25:X25" xr:uid="{980D8580-F5E5-4EA8-A893-83B650338F51}"/>
    <dataValidation allowBlank="1" showInputMessage="1" showErrorMessage="1" prompt="開催場所の住所を入力してください" sqref="J26:AF26" xr:uid="{A281FE59-AB88-403A-B6A2-773178F1EE74}"/>
    <dataValidation allowBlank="1" showInputMessage="1" showErrorMessage="1" prompt="【必須】会場名を入力してください" sqref="J27:AF27" xr:uid="{9C930E4C-8A3D-4F73-AF6B-C31DE67D0739}"/>
    <dataValidation allowBlank="1" showInputMessage="1" showErrorMessage="1" prompt="上限人数を入力してください" sqref="AC28:AE28" xr:uid="{8F9F27E9-89AB-4054-80D9-75A8E4B795B0}"/>
    <dataValidation allowBlank="1" showInputMessage="1" showErrorMessage="1" prompt="来場の予約締切日を入力してください" sqref="M29:R29" xr:uid="{B7015A8F-7CCE-43F1-B0B8-1B9761D01896}"/>
    <dataValidation type="list" allowBlank="1" showInputMessage="1" showErrorMessage="1" prompt="当日予約が可能な場合は「印」を付けてください" sqref="M30" xr:uid="{16151871-3321-44B3-BC58-419A30C0C28A}">
      <formula1>"○"</formula1>
    </dataValidation>
    <dataValidation type="list" allowBlank="1" showInputMessage="1" showErrorMessage="1" prompt="Webの予約締切日がある場合は「印」を付けてください" sqref="S30" xr:uid="{47EE189C-2580-415F-AA82-1A0314D45094}">
      <formula1>"○"</formula1>
    </dataValidation>
    <dataValidation allowBlank="1" showInputMessage="1" showErrorMessage="1" prompt="Webの予約締切日を入力してください" sqref="T30:Y30" xr:uid="{BF9E5282-F784-4F2D-9FE1-DD72521B6AA4}"/>
    <dataValidation type="list" allowBlank="1" showInputMessage="1" showErrorMessage="1" prompt="【最低一つ選択】申請項目に「印」を付けてください" sqref="F12" xr:uid="{15770AE9-2B71-471B-AE3E-80ED52B361E1}">
      <formula1>"○"</formula1>
    </dataValidation>
    <dataValidation allowBlank="1" showInputMessage="1" showErrorMessage="1" prompt="【必須】申込先を入力してください_x000a_※メーカー名(製薬会社等)は入力できません" sqref="O39:AF39" xr:uid="{72F663AE-4540-4294-9B05-74ACD3318E46}"/>
    <dataValidation allowBlank="1" showInputMessage="1" showErrorMessage="1" prompt="【必須】開催場所の電話番号を入力してください" sqref="V41:X41" xr:uid="{2E384D85-814F-4096-84D9-0C1019BD0027}"/>
    <dataValidation allowBlank="1" showInputMessage="1" showErrorMessage="1" prompt="【必須】担当者名を入力してください" sqref="J40:AF40" xr:uid="{3B4C5BCB-F2DE-4D48-8542-EA6CB938EC17}"/>
    <dataValidation allowBlank="1" showInputMessage="1" showErrorMessage="1" prompt="申込先メールアドレスを入力してください" sqref="H41:S41" xr:uid="{7D664739-CEAE-4D57-8ED0-1954AA4B3ACC}"/>
    <dataValidation allowBlank="1" showInputMessage="1" showErrorMessage="1" prompt="申込先URLを入力してください" sqref="H42:AF42" xr:uid="{AFE5003D-85D8-4CEF-B967-C3951C575E85}"/>
    <dataValidation allowBlank="1" showInputMessage="1" showErrorMessage="1" prompt="自動計算しますので入力不要です" sqref="F37:I38 S37:AF38" xr:uid="{2747998A-C3CE-4C92-85F7-707A4FBABC59}"/>
    <dataValidation allowBlank="1" showInputMessage="1" showErrorMessage="1" prompt="【必須】演題名を入力してください_x000a_※複数演題がある場合は演題名の先頭にシステムで番号を付与しますので番号は入力しないでください" sqref="E49:AF49 E61:AF61 E253:AF253 E265:AF265 E73:AF73 E85:AF85 E97:AF97 E109:AF109 E121:AF121 E133:AF133 E145:AF145 E157:AF157 E169:AF169 E181:AF181 E193:AF193 E205:AF205 E217:AF217 E229:AF229 E241:AF241 E277:AF277" xr:uid="{31DD2ED7-1A80-4CEC-B7BC-27491CF0AB04}"/>
    <dataValidation allowBlank="1" showInputMessage="1" showErrorMessage="1" prompt="演題名を分類分けする場合は入力してください" sqref="E50:AF50 E62:AF62 E266:AF266 E74:AF74 E86:AF86 E98:AF98 E110:AF110 E122:AF122 E134:AF134 E146:AF146 E158:AF158 E170:AF170 E182:AF182 E194:AF194 E206:AF206 E218:AF218 E230:AF230 E242:AF242 E254:AF254 E278:AF278" xr:uid="{FB29F3B4-611F-4BE5-99D7-37DA5DD8101A}"/>
    <dataValidation allowBlank="1" showInputMessage="1" showErrorMessage="1" prompt="講師の肩書きを入力してください" sqref="E51:AF51 E63:AF63 E267:AF267 E75:AF75 E87:AF87 E99:AF99 E111:AF111 E123:AF123 E135:AF135 E147:AF147 E159:AF159 E171:AF171 E183:AF183 E195:AF195 E207:AF207 E219:AF219 E231:AF231 E243:AF243 E255:AF255 E279:AF279" xr:uid="{3589BC70-33BA-4BD6-A640-F84039A7D63D}"/>
    <dataValidation allowBlank="1" showInputMessage="1" showErrorMessage="1" prompt="肩書を改行して表示したい場合に入力してください。_x000a_例_x000a_○○クリニック_x000a_　院長　○○　○○" sqref="E52:AF52 E64:AF64 E268:AF268 E76:AF76 E88:AF88 E100:AF100 E112:AF112 E124:AF124 E136:AF136 E148:AF148 E160:AF160 E172:AF172 E184:AF184 E196:AF196 E208:AF208 E220:AF220 E232:AF232 E244:AF244 E256:AF256 E280:AF280" xr:uid="{CFF22333-9649-419F-AD23-F87E9B3629B9}"/>
    <dataValidation allowBlank="1" showInputMessage="1" showErrorMessage="1" prompt="講師名を入力してください" sqref="E56:AF56 E68:AF68 E272:AF272 E80:AF80 E92:AF92 E104:AF104 E116:AF116 E128:AF128 E140:AF140 E152:AF152 E164:AF164 E176:AF176 E188:AF188 E200:AF200 E212:AF212 E224:AF224 E236:AF236 E248:AF248 E260:AF260 E284:AF284" xr:uid="{EB19DE38-98CD-413E-9F5A-FF229AFC5B2A}"/>
    <dataValidation allowBlank="1" showInputMessage="1" showErrorMessage="1" prompt="ｶﾘｷｭﾗﾑｺｰﾄﾞ１番目_x000a_「ｶﾘｷｭﾗﾑｺｰﾄﾞ一覧シート」を参照してコードを入力してください_x000a_" sqref="E58:F58 E274:F274 E70:F70 E82:F82 E94:F94 E106:F106 E118:F118 E130:F130 E142:F142 E154:F154 E166:F166 E178:F178 E190:F190 E202:F202 E214:F214 E226:F226 E238:F238 E250:F250 E262:F262 E286:F286" xr:uid="{F589065F-4A3E-48C6-AF9B-14CCAB019CD5}"/>
    <dataValidation allowBlank="1" showInputMessage="1" showErrorMessage="1" prompt="単位 1番目_x000a_カリキュラムコードの単位を入力してください_x000a_※0.5単位刻みです" sqref="E59:F59 E275:F275 E71:F71 E83:F83 E95:F95 E107:F107 E119:F119 E131:F131 E143:F143 E155:F155 E167:F167 E179:F179 E191:F191 E203:F203 E215:F215 E227:F227 E239:F239 E251:F251 E263:F263 E287:F287" xr:uid="{C6ED8F0E-3187-4787-87DD-153792EF1CB5}"/>
    <dataValidation allowBlank="1" showInputMessage="1" showErrorMessage="1" prompt="ｶﾘｷｭﾗﾑｺｰﾄﾞ 2番目" sqref="G58:H58 G274:H274 G70:H70 G82:H82 G94:H94 G106:H106 G118:H118 G130:H130 G142:H142 G154:H154 G166:H166 G178:H178 G190:H190 G202:H202 G214:H214 G226:H226 G238:H238 G250:H250 G262:H262 G286:H286" xr:uid="{D8F1C946-85DE-47A9-97B9-B6F3FB138F12}"/>
    <dataValidation allowBlank="1" showInputMessage="1" showErrorMessage="1" prompt="ｶﾘｷｭﾗﾑｺｰﾄﾞ 3番目" sqref="I58:J58 I274:J274 I70:J70 I82:J82 I94:J94 I106:J106 I118:J118 I130:J130 I142:J142 I154:J154 I166:J166 I178:J178 I190:J190 I202:J202 I214:J214 I226:J226 I238:J238 I250:J250 I262:J262 I286:J286" xr:uid="{EC9D5A31-AC76-4119-B446-57E949B45DB3}"/>
    <dataValidation allowBlank="1" showInputMessage="1" showErrorMessage="1" prompt="ｶﾘｷｭﾗﾑｺｰﾄﾞ 4番目" sqref="K58:L58 K274:L274 K70:L70 K82:L82 K94:L94 K106:L106 K118:L118 K130:L130 K142:L142 K154:L154 K166:L166 K178:L178 K190:L190 K202:L202 K214:L214 K226:L226 K238:L238 K250:L250 K262:L262 K286:L286" xr:uid="{F50DC265-9A83-482F-AE70-BBF1139408DF}"/>
    <dataValidation allowBlank="1" showInputMessage="1" showErrorMessage="1" prompt="ｶﾘｷｭﾗﾑｺｰﾄﾞ 5番目" sqref="M58:N58 M274:N274 M70:N70 M82:N82 M94:N94 M106:N106 M118:N118 M130:N130 M142:N142 M154:N154 M166:N166 M178:N178 M190:N190 M202:N202 M214:N214 M226:N226 M238:N238 M250:N250 M262:N262 M286:N286" xr:uid="{866A3830-96FC-4DDB-9EE2-C0F400160133}"/>
    <dataValidation allowBlank="1" showInputMessage="1" showErrorMessage="1" prompt="ｶﾘｷｭﾗﾑｺｰﾄﾞ 6番目" sqref="O58:P58 O274:P274 O70:P70 O82:P82 O94:P94 O106:P106 O118:P118 O130:P130 O142:P142 O154:P154 O166:P166 O178:P178 O190:P190 O202:P202 O214:P214 O226:P226 O238:P238 O250:P250 O262:P262 O286:P286" xr:uid="{E0CD21B1-18D8-48DE-B389-FAB93526455E}"/>
    <dataValidation allowBlank="1" showInputMessage="1" showErrorMessage="1" prompt="ｶﾘｷｭﾗﾑｺｰﾄﾞ 7番目" sqref="Q58:R58 Q274:R274 Q70:R70 Q82:R82 Q94:R94 Q106:R106 Q118:R118 Q130:R130 Q142:R142 Q154:R154 Q166:R166 Q178:R178 Q190:R190 Q202:R202 Q214:R214 Q226:R226 Q238:R238 Q250:R250 Q262:R262 Q286:R286" xr:uid="{4016EC3C-A1F2-4BE9-90B0-71C2A3936BDA}"/>
    <dataValidation allowBlank="1" showInputMessage="1" showErrorMessage="1" prompt="ｶﾘｷｭﾗﾑｺｰﾄﾞ 8番目" sqref="S58:T58 S274:T274 S70:T70 S82:T82 S94:T94 S106:T106 S118:T118 S130:T130 S142:T142 S154:T154 S166:T166 S178:T178 S190:T190 S202:T202 S214:T214 S226:T226 S238:T238 S250:T250 S262:T262 S286:T286" xr:uid="{FD7ADCC8-BC6F-4940-9757-99B36486ACEF}"/>
    <dataValidation allowBlank="1" showInputMessage="1" showErrorMessage="1" prompt="ｶﾘｷｭﾗﾑｺｰﾄﾞ 9番目" sqref="U58:V58 U274:V274 U70:V70 U82:V82 U94:V94 U106:V106 U118:V118 U130:V130 U142:V142 U154:V154 U166:V166 U178:V178 U190:V190 U202:V202 U214:V214 U226:V226 U238:V238 U250:V250 U262:V262 U286:V286" xr:uid="{3C34F330-3E86-4D70-9E49-87D6F154EE02}"/>
    <dataValidation allowBlank="1" showInputMessage="1" showErrorMessage="1" prompt="ｶﾘｷｭﾗﾑｺｰﾄﾞ 10番目" sqref="W58:X58 W274:X274 W70:X70 W82:X82 W94:X94 W106:X106 W118:X118 W130:X130 W142:X142 W154:X154 W166:X166 W178:X178 W190:X190 W202:X202 W214:X214 W226:X226 W238:X238 W250:X250 W262:X262 W286:X286" xr:uid="{03B0A016-AFDA-4D77-87EA-0E3F2266F959}"/>
    <dataValidation allowBlank="1" showInputMessage="1" showErrorMessage="1" prompt="単位 2番目" sqref="G59:H59 G275:H275 G71:H71 G83:H83 G95:H95 G107:H107 G119:H119 G131:H131 G143:H143 G155:H155 G167:H167 G179:H179 G191:H191 G203:H203 G215:H215 G227:H227 G239:H239 G251:H251 G263:H263 G287:H287" xr:uid="{EA881AAA-505D-4D51-B39D-5C3A6B52F332}"/>
    <dataValidation allowBlank="1" showInputMessage="1" showErrorMessage="1" prompt="単位 3番目" sqref="I59:J59 I275:J275 I71:J71 I83:J83 I95:J95 I107:J107 I119:J119 I131:J131 I143:J143 I155:J155 I167:J167 I179:J179 I191:J191 I203:J203 I215:J215 I227:J227 I239:J239 I251:J251 I263:J263 I287:J287" xr:uid="{1395AC45-9CC5-4FD3-8835-E663DAB1E384}"/>
    <dataValidation allowBlank="1" showInputMessage="1" showErrorMessage="1" prompt="単位 4番目" sqref="K59:L59 K275:L275 K71:L71 K83:L83 K95:L95 K107:L107 K119:L119 K131:L131 K143:L143 K155:L155 K167:L167 K179:L179 K191:L191 K203:L203 K215:L215 K227:L227 K239:L239 K251:L251 K263:L263 K287:L287" xr:uid="{A9257CB6-9762-45E4-8A7D-5A88B0A08C44}"/>
    <dataValidation allowBlank="1" showInputMessage="1" showErrorMessage="1" prompt="単位 5番目" sqref="M59:N59 M275:N275 M71:N71 M83:N83 M95:N95 M107:N107 M119:N119 M131:N131 M143:N143 M155:N155 M167:N167 M179:N179 M191:N191 M203:N203 M215:N215 M227:N227 M239:N239 M251:N251 M263:N263 M287:N287" xr:uid="{13EB251B-FDBB-4FD5-8381-70C901611183}"/>
    <dataValidation allowBlank="1" showInputMessage="1" showErrorMessage="1" prompt="単位 6番目" sqref="O59:P59 O275:P275 O71:P71 O83:P83 O95:P95 O107:P107 O119:P119 O131:P131 O143:P143 O155:P155 O167:P167 O179:P179 O191:P191 O203:P203 O215:P215 O227:P227 O239:P239 O251:P251 O263:P263 O287:P287" xr:uid="{15800BE5-5AC1-4C21-9E40-8D0312685CC6}"/>
    <dataValidation allowBlank="1" showInputMessage="1" showErrorMessage="1" prompt="単位 7番目" sqref="Q59:R59 Q275:R275 Q71:R71 Q83:R83 Q95:R95 Q107:R107 Q119:R119 Q131:R131 Q143:R143 Q155:R155 Q167:R167 Q179:R179 Q191:R191 Q203:R203 Q215:R215 Q227:R227 Q239:R239 Q251:R251 Q263:R263 Q287:R287" xr:uid="{3EE61DDE-26F3-409B-B4A1-617E6E1A9A81}"/>
    <dataValidation allowBlank="1" showInputMessage="1" showErrorMessage="1" prompt="単位 8番目" sqref="S59:T59 S275:T275 S71:T71 S83:T83 S95:T95 S107:T107 S119:T119 S131:T131 S143:T143 S155:T155 S167:T167 S179:T179 S191:T191 S203:T203 S215:T215 S227:T227 S239:T239 S251:T251 S263:T263 S287:T287" xr:uid="{C614559C-85E2-4063-A432-918922EDCE18}"/>
    <dataValidation allowBlank="1" showInputMessage="1" showErrorMessage="1" prompt="単位 9番目" sqref="U59:V59 U275:V275 U71:V71 U83:V83 U95:V95 U107:V107 U119:V119 U131:V131 U143:V143 U155:V155 U167:V167 U179:V179 U191:V191 U203:V203 U215:V215 U227:V227 U239:V239 U251:V251 U263:V263 U287:V287" xr:uid="{35286893-B62F-4678-942E-E7855A36C367}"/>
    <dataValidation allowBlank="1" showInputMessage="1" showErrorMessage="1" prompt="単位 10番目" sqref="W59:X59 W275:X275 W71:X71 W83:X83 W95:X95 W107:X107 W119:X119 W131:X131 W143:X143 W155:X155 W167:X167 W179:X179 W191:X191 W203:X203 W215:X215 W227:X227 W239:X239 W251:X251 W263:X263 W287:X287" xr:uid="{F9F609E1-0EC7-48B6-801F-9A49720C3C90}"/>
    <dataValidation allowBlank="1" showInputMessage="1" showErrorMessage="1" prompt="参加者全員が【無料】の場合は参加費項目の入力は不要です_x000a__x000a_参加費の区分を入力してください_x000a_　例：会員_x000a_　　　　非会員_x000a_　　　　参加者全員" sqref="F32:X32" xr:uid="{4FD84DD0-FD80-4CED-9DCE-645E393DB25C}"/>
    <dataValidation allowBlank="1" showInputMessage="1" showErrorMessage="1" prompt="参加費を入力してください(カンマ&quot;,&quot;は入力不要)_x000a_※無料の場合は「0」を入力してください" sqref="Y32:AE32" xr:uid="{D81FF389-6A6A-4015-B7B2-240ED3A41DCA}"/>
  </dataValidations>
  <pageMargins left="0.70866141732283472" right="0.70866141732283472" top="0.59055118110236227" bottom="0.59055118110236227" header="0.19685039370078741" footer="0.19685039370078741"/>
  <pageSetup paperSize="9" orientation="portrait" r:id="rId1"/>
  <headerFooter>
    <oddHeader>&amp;RVer.20220401</oddHeader>
    <oddFooter>&amp;C- &amp;P -</oddFooter>
  </headerFooter>
  <rowBreaks count="7" manualBreakCount="7">
    <brk id="47" max="31" man="1"/>
    <brk id="83" max="31" man="1"/>
    <brk id="119" max="31" man="1"/>
    <brk id="155" max="31" man="1"/>
    <brk id="191" max="31" man="1"/>
    <brk id="227" max="31" man="1"/>
    <brk id="263" max="31" man="1"/>
  </rowBreaks>
  <drawing r:id="rId2"/>
  <extLst>
    <ext xmlns:x14="http://schemas.microsoft.com/office/spreadsheetml/2009/9/main" uri="{CCE6A557-97BC-4b89-ADB6-D9C93CAAB3DF}">
      <x14:dataValidations xmlns:xm="http://schemas.microsoft.com/office/excel/2006/main" xWindow="128" yWindow="635" count="5">
        <x14:dataValidation type="list" allowBlank="1" showInputMessage="1" prompt="開催団体名を入力してください_x000a__x000a_※福岡市医師会の入力は不要です_x000a_※メーカー名(製薬会社等)の入力は不要です_x000a_※１行に複数団体を入力しないでください(最大6団体)" xr:uid="{254D8FD8-1DC4-43EC-B287-FC47C19D8119}">
          <x14:formula1>
            <xm:f>マスタ!$G$1:$G$10</xm:f>
          </x14:formula1>
          <xm:sqref>F17:AF17</xm:sqref>
        </x14:dataValidation>
        <x14:dataValidation type="list" allowBlank="1" showInputMessage="1" showErrorMessage="1" prompt="配信媒体を選択してください" xr:uid="{675E088C-CC4F-4DE3-9542-F95618A4C52E}">
          <x14:formula1>
            <xm:f>マスタ!$C$1:$C$5</xm:f>
          </x14:formula1>
          <xm:sqref>Z15:AF15</xm:sqref>
        </x14:dataValidation>
        <x14:dataValidation type="list" allowBlank="1" showInputMessage="1" showErrorMessage="1" prompt="「生涯教育講座」を選択した場合は開催形式を選択してください" xr:uid="{2A3B5614-EA24-4CD5-A041-065D3422F47A}">
          <x14:formula1>
            <xm:f>マスタ!$B$1:$B$4</xm:f>
          </x14:formula1>
          <xm:sqref>N12:T12</xm:sqref>
        </x14:dataValidation>
        <x14:dataValidation type="list" allowBlank="1" showInputMessage="1" showErrorMessage="1" prompt="【必須】参加方式を選択してください" xr:uid="{7AF9D2AF-2140-43D8-8B8A-6AFD2C3F129F}">
          <x14:formula1>
            <xm:f>マスタ!$D$1:$D$3</xm:f>
          </x14:formula1>
          <xm:sqref>F29:I31</xm:sqref>
        </x14:dataValidation>
        <x14:dataValidation type="list" allowBlank="1" showInputMessage="1" xr:uid="{5841624A-DDD8-449C-BA38-16D992E3974F}">
          <x14:formula1>
            <xm:f>マスタ!$G$1:$G$10</xm:f>
          </x14:formula1>
          <xm:sqref>F18:AF22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52A4B-9DBF-4F7A-A3C0-0732C8423F87}">
  <sheetPr>
    <tabColor theme="7"/>
  </sheetPr>
  <dimension ref="A1:CA287"/>
  <sheetViews>
    <sheetView zoomScaleNormal="100" zoomScaleSheetLayoutView="85" workbookViewId="0">
      <selection activeCell="A4" sqref="A4"/>
    </sheetView>
  </sheetViews>
  <sheetFormatPr defaultColWidth="2.5" defaultRowHeight="17.25" customHeight="1"/>
  <cols>
    <col min="1" max="9" width="2.5" style="1"/>
    <col min="10" max="10" width="2.5" style="1" customWidth="1"/>
    <col min="11" max="23" width="2.5" style="1"/>
    <col min="24" max="24" width="2.5" style="1" customWidth="1"/>
    <col min="25" max="31" width="2.5" style="1"/>
    <col min="32" max="32" width="2.5" style="1" customWidth="1"/>
    <col min="33" max="16384" width="2.5" style="1"/>
  </cols>
  <sheetData>
    <row r="1" spans="1:66" ht="17.25" customHeight="1">
      <c r="T1" s="63">
        <v>45017</v>
      </c>
      <c r="U1" s="63"/>
      <c r="V1" s="63"/>
      <c r="W1" s="63"/>
      <c r="X1" s="63"/>
      <c r="Y1" s="63"/>
      <c r="Z1" s="63"/>
      <c r="AA1" s="63"/>
      <c r="AB1" s="63"/>
      <c r="AC1" s="63"/>
      <c r="AD1" s="63"/>
      <c r="AE1" s="63"/>
      <c r="AF1" s="63"/>
      <c r="AH1" s="1" t="s">
        <v>87</v>
      </c>
      <c r="BI1" s="4" t="s">
        <v>25</v>
      </c>
      <c r="BM1" s="4">
        <f>IF(ISERROR(_xlfn.ISOWEEKNUM(T1))=TRUE,0,1)</f>
        <v>1</v>
      </c>
    </row>
    <row r="2" spans="1:66" ht="7.5" customHeight="1"/>
    <row r="3" spans="1:66" ht="17.25" customHeight="1">
      <c r="A3" s="1" t="s">
        <v>20</v>
      </c>
      <c r="AI3" s="1" t="s">
        <v>90</v>
      </c>
    </row>
    <row r="4" spans="1:66" ht="17.25" customHeight="1">
      <c r="A4" s="1" t="s">
        <v>955</v>
      </c>
    </row>
    <row r="5" spans="1:66" ht="7.5" customHeight="1"/>
    <row r="6" spans="1:66" ht="17.25" customHeight="1">
      <c r="S6" s="2"/>
      <c r="T6" s="3"/>
      <c r="U6" s="3"/>
      <c r="V6" s="2" t="s">
        <v>0</v>
      </c>
      <c r="W6" s="3"/>
      <c r="X6" s="56" t="s">
        <v>953</v>
      </c>
      <c r="Y6" s="56"/>
      <c r="Z6" s="56"/>
      <c r="AA6" s="56"/>
      <c r="AB6" s="56"/>
      <c r="AC6" s="56"/>
      <c r="AD6" s="56"/>
      <c r="AE6" s="56"/>
      <c r="AF6" s="56"/>
      <c r="AV6" s="1" t="s">
        <v>88</v>
      </c>
    </row>
    <row r="7" spans="1:66" ht="7.5" customHeight="1"/>
    <row r="8" spans="1:66" ht="22.5" customHeight="1">
      <c r="A8" s="64" t="s">
        <v>21</v>
      </c>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row>
    <row r="9" spans="1:66" ht="7.5" customHeight="1"/>
    <row r="10" spans="1:66" ht="17.25" customHeight="1">
      <c r="A10" s="1" t="s">
        <v>22</v>
      </c>
      <c r="AI10" s="1" t="s">
        <v>91</v>
      </c>
    </row>
    <row r="11" spans="1:66" ht="7.5" customHeight="1"/>
    <row r="12" spans="1:66" ht="17.25" customHeight="1">
      <c r="A12" s="1" t="s">
        <v>23</v>
      </c>
      <c r="F12" s="19" t="s">
        <v>938</v>
      </c>
      <c r="G12" s="1" t="s">
        <v>33</v>
      </c>
      <c r="L12" s="2"/>
      <c r="M12" s="2" t="s">
        <v>31</v>
      </c>
      <c r="N12" s="56" t="s">
        <v>939</v>
      </c>
      <c r="O12" s="56"/>
      <c r="P12" s="56"/>
      <c r="Q12" s="56"/>
      <c r="R12" s="56"/>
      <c r="S12" s="56"/>
      <c r="T12" s="56"/>
      <c r="U12" s="1" t="s">
        <v>32</v>
      </c>
      <c r="W12" s="19" t="s">
        <v>938</v>
      </c>
      <c r="X12" s="1" t="s">
        <v>36</v>
      </c>
      <c r="AA12" s="19"/>
      <c r="AB12" s="1" t="s">
        <v>37</v>
      </c>
      <c r="BI12" s="4" t="s">
        <v>25</v>
      </c>
      <c r="BJ12" s="4"/>
      <c r="BK12" s="4"/>
      <c r="BL12" s="4"/>
      <c r="BM12" s="4">
        <f>IF(OR(F12&lt;&gt;"",W12&lt;&gt;"",AA12&lt;&gt;"",F13&lt;&gt;"",K13&lt;&gt;""),1,0)</f>
        <v>1</v>
      </c>
      <c r="BN12" s="4">
        <f>IF(AND(F12&lt;&gt;"",N12=""),0,1)</f>
        <v>1</v>
      </c>
    </row>
    <row r="13" spans="1:66" ht="17.25" customHeight="1">
      <c r="F13" s="19" t="s">
        <v>938</v>
      </c>
      <c r="G13" s="1" t="s">
        <v>34</v>
      </c>
      <c r="K13" s="19"/>
      <c r="L13" s="1" t="s">
        <v>35</v>
      </c>
      <c r="O13" s="2"/>
      <c r="P13" s="2" t="s">
        <v>31</v>
      </c>
      <c r="Q13" s="56"/>
      <c r="R13" s="56"/>
      <c r="S13" s="56"/>
      <c r="T13" s="56"/>
      <c r="U13" s="56"/>
      <c r="V13" s="56"/>
      <c r="W13" s="56"/>
      <c r="X13" s="1" t="s">
        <v>32</v>
      </c>
      <c r="BI13" s="4" t="s">
        <v>25</v>
      </c>
      <c r="BJ13" s="4"/>
      <c r="BK13" s="4"/>
      <c r="BL13" s="4"/>
      <c r="BM13" s="4">
        <f>IF(AND(K13&lt;&gt;"",Q13=""),0,1)</f>
        <v>1</v>
      </c>
    </row>
    <row r="14" spans="1:66" ht="7.5" customHeight="1"/>
    <row r="15" spans="1:66" ht="17.25" customHeight="1">
      <c r="A15" s="39" t="s">
        <v>26</v>
      </c>
      <c r="B15" s="39"/>
      <c r="C15" s="39"/>
      <c r="D15" s="39"/>
      <c r="E15" s="39"/>
      <c r="F15" s="75" t="s">
        <v>952</v>
      </c>
      <c r="G15" s="76"/>
      <c r="H15" s="76"/>
      <c r="I15" s="76"/>
      <c r="J15" s="76"/>
      <c r="K15" s="76"/>
      <c r="L15" s="76"/>
      <c r="M15" s="76"/>
      <c r="N15" s="76"/>
      <c r="O15" s="76"/>
      <c r="P15" s="76"/>
      <c r="Q15" s="76"/>
      <c r="R15" s="76"/>
      <c r="S15" s="76"/>
      <c r="T15" s="76"/>
      <c r="U15" s="77"/>
      <c r="V15" s="81" t="s">
        <v>27</v>
      </c>
      <c r="W15" s="82"/>
      <c r="X15" s="82"/>
      <c r="Y15" s="83"/>
      <c r="Z15" s="52" t="s">
        <v>940</v>
      </c>
      <c r="AA15" s="53"/>
      <c r="AB15" s="53"/>
      <c r="AC15" s="53"/>
      <c r="AD15" s="53"/>
      <c r="AE15" s="53"/>
      <c r="AF15" s="54"/>
      <c r="BI15" s="4" t="s">
        <v>25</v>
      </c>
      <c r="BJ15" s="4"/>
      <c r="BK15" s="4"/>
      <c r="BL15" s="4"/>
      <c r="BM15" s="4">
        <f>IF(AND(F12&lt;&gt;"",OR(N12=マスタ!B2,N12=マスタ!B3),Z15=""),0,1)</f>
        <v>1</v>
      </c>
    </row>
    <row r="16" spans="1:66" ht="17.25" customHeight="1">
      <c r="A16" s="39"/>
      <c r="B16" s="39"/>
      <c r="C16" s="39"/>
      <c r="D16" s="39"/>
      <c r="E16" s="39"/>
      <c r="F16" s="78"/>
      <c r="G16" s="79"/>
      <c r="H16" s="79"/>
      <c r="I16" s="79"/>
      <c r="J16" s="79"/>
      <c r="K16" s="79"/>
      <c r="L16" s="79"/>
      <c r="M16" s="79"/>
      <c r="N16" s="79"/>
      <c r="O16" s="79"/>
      <c r="P16" s="79"/>
      <c r="Q16" s="79"/>
      <c r="R16" s="79"/>
      <c r="S16" s="79"/>
      <c r="T16" s="79"/>
      <c r="U16" s="80"/>
      <c r="V16" s="84"/>
      <c r="W16" s="85"/>
      <c r="X16" s="85"/>
      <c r="Y16" s="86"/>
      <c r="Z16" s="8" t="s">
        <v>28</v>
      </c>
      <c r="AA16" s="87"/>
      <c r="AB16" s="87"/>
      <c r="AC16" s="87"/>
      <c r="AD16" s="87"/>
      <c r="AE16" s="87"/>
      <c r="AF16" s="9" t="s">
        <v>5</v>
      </c>
      <c r="BI16" s="4" t="s">
        <v>25</v>
      </c>
      <c r="BJ16" s="4"/>
      <c r="BK16" s="4"/>
      <c r="BL16" s="4"/>
      <c r="BM16" s="4">
        <f>IF(AND(Z15=マスタ!C4,AA16=""),0,1)</f>
        <v>1</v>
      </c>
    </row>
    <row r="17" spans="1:70" ht="17.25" customHeight="1">
      <c r="A17" s="39" t="s">
        <v>29</v>
      </c>
      <c r="B17" s="39"/>
      <c r="C17" s="39"/>
      <c r="D17" s="39"/>
      <c r="E17" s="39"/>
      <c r="F17" s="75" t="s">
        <v>941</v>
      </c>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7"/>
      <c r="AI17" s="1" t="s">
        <v>89</v>
      </c>
    </row>
    <row r="18" spans="1:70" ht="17.25" customHeight="1">
      <c r="A18" s="39"/>
      <c r="B18" s="39"/>
      <c r="C18" s="39"/>
      <c r="D18" s="39"/>
      <c r="E18" s="39"/>
      <c r="F18" s="92"/>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4"/>
      <c r="AI18" s="1" t="s">
        <v>104</v>
      </c>
    </row>
    <row r="19" spans="1:70" ht="17.25" customHeight="1">
      <c r="A19" s="39"/>
      <c r="B19" s="39"/>
      <c r="C19" s="39"/>
      <c r="D19" s="39"/>
      <c r="E19" s="39"/>
      <c r="F19" s="92"/>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4"/>
    </row>
    <row r="20" spans="1:70" ht="17.25" customHeight="1">
      <c r="A20" s="39"/>
      <c r="B20" s="39"/>
      <c r="C20" s="39"/>
      <c r="D20" s="39"/>
      <c r="E20" s="39"/>
      <c r="F20" s="92"/>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4"/>
      <c r="AH20" s="1" t="s">
        <v>94</v>
      </c>
    </row>
    <row r="21" spans="1:70" ht="17.25" customHeight="1">
      <c r="A21" s="39"/>
      <c r="B21" s="39"/>
      <c r="C21" s="39"/>
      <c r="D21" s="39"/>
      <c r="E21" s="39"/>
      <c r="F21" s="92"/>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4"/>
      <c r="AH21" s="1" t="s">
        <v>93</v>
      </c>
    </row>
    <row r="22" spans="1:70" ht="17.25" customHeight="1">
      <c r="A22" s="39"/>
      <c r="B22" s="39"/>
      <c r="C22" s="39"/>
      <c r="D22" s="39"/>
      <c r="E22" s="39"/>
      <c r="F22" s="78"/>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80"/>
      <c r="AH22" s="1" t="s">
        <v>807</v>
      </c>
    </row>
    <row r="23" spans="1:70" ht="17.25" customHeight="1">
      <c r="A23" s="39" t="s">
        <v>30</v>
      </c>
      <c r="B23" s="39"/>
      <c r="C23" s="39"/>
      <c r="D23" s="39"/>
      <c r="E23" s="39"/>
      <c r="F23" s="71">
        <v>45078</v>
      </c>
      <c r="G23" s="72"/>
      <c r="H23" s="72"/>
      <c r="I23" s="72"/>
      <c r="J23" s="72"/>
      <c r="K23" s="72"/>
      <c r="L23" s="72"/>
      <c r="M23" s="72"/>
      <c r="N23" s="72"/>
      <c r="O23" s="72"/>
      <c r="P23" s="72"/>
      <c r="Q23" s="72"/>
      <c r="R23" s="72"/>
      <c r="S23" s="10"/>
      <c r="T23" s="67">
        <v>19</v>
      </c>
      <c r="U23" s="67"/>
      <c r="V23" s="45" t="s">
        <v>1</v>
      </c>
      <c r="W23" s="69">
        <v>0</v>
      </c>
      <c r="X23" s="69"/>
      <c r="Y23" s="45" t="s">
        <v>2</v>
      </c>
      <c r="Z23" s="45" t="s">
        <v>8</v>
      </c>
      <c r="AA23" s="67">
        <v>20</v>
      </c>
      <c r="AB23" s="67"/>
      <c r="AC23" s="45" t="s">
        <v>1</v>
      </c>
      <c r="AD23" s="69">
        <v>0</v>
      </c>
      <c r="AE23" s="69"/>
      <c r="AF23" s="46" t="s">
        <v>2</v>
      </c>
      <c r="AH23" s="1" t="s">
        <v>107</v>
      </c>
      <c r="BI23" s="4" t="s">
        <v>25</v>
      </c>
      <c r="BJ23" s="4"/>
      <c r="BK23" s="4"/>
      <c r="BL23" s="4"/>
      <c r="BM23" s="4">
        <f>IF(ISERROR(_xlfn.ISOWEEKNUM(F23))=TRUE,0,1)</f>
        <v>1</v>
      </c>
    </row>
    <row r="24" spans="1:70" ht="17.25" customHeight="1">
      <c r="A24" s="39"/>
      <c r="B24" s="39"/>
      <c r="C24" s="39"/>
      <c r="D24" s="39"/>
      <c r="E24" s="39"/>
      <c r="F24" s="73"/>
      <c r="G24" s="74"/>
      <c r="H24" s="74"/>
      <c r="I24" s="74"/>
      <c r="J24" s="74"/>
      <c r="K24" s="74"/>
      <c r="L24" s="74"/>
      <c r="M24" s="74"/>
      <c r="N24" s="74"/>
      <c r="O24" s="74"/>
      <c r="P24" s="74"/>
      <c r="Q24" s="74"/>
      <c r="R24" s="74"/>
      <c r="S24" s="11"/>
      <c r="T24" s="68"/>
      <c r="U24" s="68"/>
      <c r="V24" s="65"/>
      <c r="W24" s="70"/>
      <c r="X24" s="70"/>
      <c r="Y24" s="65"/>
      <c r="Z24" s="65"/>
      <c r="AA24" s="68"/>
      <c r="AB24" s="68"/>
      <c r="AC24" s="65"/>
      <c r="AD24" s="70"/>
      <c r="AE24" s="70"/>
      <c r="AF24" s="66"/>
      <c r="BI24" s="4" t="s">
        <v>25</v>
      </c>
      <c r="BM24" s="4">
        <f>IF(AND(W23&gt;=0,W23&lt;=59),1,0)</f>
        <v>1</v>
      </c>
      <c r="BN24" s="4">
        <f>IF(AND(AD23&gt;=0,AD23&lt;=59),1,0)</f>
        <v>1</v>
      </c>
    </row>
    <row r="25" spans="1:70" ht="17.25" customHeight="1">
      <c r="A25" s="99" t="s">
        <v>51</v>
      </c>
      <c r="B25" s="100"/>
      <c r="C25" s="100"/>
      <c r="D25" s="100"/>
      <c r="E25" s="101"/>
      <c r="F25" s="81" t="s">
        <v>40</v>
      </c>
      <c r="G25" s="82"/>
      <c r="H25" s="82"/>
      <c r="I25" s="82"/>
      <c r="J25" s="10" t="s">
        <v>38</v>
      </c>
      <c r="K25" s="118"/>
      <c r="L25" s="118"/>
      <c r="M25" s="12" t="s">
        <v>39</v>
      </c>
      <c r="N25" s="119"/>
      <c r="O25" s="119"/>
      <c r="P25" s="119"/>
      <c r="Q25" s="10"/>
      <c r="R25" s="10"/>
      <c r="S25" s="10"/>
      <c r="T25" s="10"/>
      <c r="U25" s="13" t="s">
        <v>42</v>
      </c>
      <c r="V25" s="120" t="s">
        <v>943</v>
      </c>
      <c r="W25" s="120"/>
      <c r="X25" s="120"/>
      <c r="Y25" s="12" t="s">
        <v>39</v>
      </c>
      <c r="Z25" s="120" t="s">
        <v>944</v>
      </c>
      <c r="AA25" s="120"/>
      <c r="AB25" s="120"/>
      <c r="AC25" s="12" t="s">
        <v>39</v>
      </c>
      <c r="AD25" s="120" t="s">
        <v>944</v>
      </c>
      <c r="AE25" s="120"/>
      <c r="AF25" s="121"/>
      <c r="BI25" s="4" t="s">
        <v>25</v>
      </c>
      <c r="BM25" s="4">
        <f>IF(AND(K25="",N25&lt;&gt;""),0,1)</f>
        <v>1</v>
      </c>
      <c r="BN25" s="4">
        <f>IF(AND(N25="",K25&lt;&gt;""),0,1)</f>
        <v>1</v>
      </c>
      <c r="BO25" s="4"/>
      <c r="BP25" s="4">
        <f>IF(AND(V25="",OR(Z25&lt;&gt;"",AD25&lt;&gt;"")),0,1)</f>
        <v>1</v>
      </c>
      <c r="BQ25" s="4">
        <f>IF(AND(Z25="",OR(V25&lt;&gt;"",AD25&lt;&gt;"")),0,1)</f>
        <v>1</v>
      </c>
      <c r="BR25" s="4">
        <f>IF(AND(AD25="",OR(V25&lt;&gt;"",Z25&lt;&gt;"")),0,1)</f>
        <v>1</v>
      </c>
    </row>
    <row r="26" spans="1:70" ht="17.25" customHeight="1">
      <c r="A26" s="102"/>
      <c r="B26" s="103"/>
      <c r="C26" s="103"/>
      <c r="D26" s="103"/>
      <c r="E26" s="104"/>
      <c r="F26" s="97"/>
      <c r="G26" s="98"/>
      <c r="H26" s="98"/>
      <c r="I26" s="98"/>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10"/>
    </row>
    <row r="27" spans="1:70" ht="17.25" customHeight="1">
      <c r="A27" s="102"/>
      <c r="B27" s="103"/>
      <c r="C27" s="103"/>
      <c r="D27" s="103"/>
      <c r="E27" s="104"/>
      <c r="F27" s="14" t="s">
        <v>41</v>
      </c>
      <c r="J27" s="56" t="s">
        <v>942</v>
      </c>
      <c r="K27" s="56"/>
      <c r="L27" s="56"/>
      <c r="M27" s="56"/>
      <c r="N27" s="56"/>
      <c r="O27" s="56"/>
      <c r="P27" s="56"/>
      <c r="Q27" s="56"/>
      <c r="R27" s="56"/>
      <c r="S27" s="56"/>
      <c r="T27" s="56"/>
      <c r="U27" s="56"/>
      <c r="V27" s="56"/>
      <c r="W27" s="56"/>
      <c r="X27" s="56"/>
      <c r="Y27" s="56"/>
      <c r="Z27" s="56"/>
      <c r="AA27" s="56"/>
      <c r="AB27" s="56"/>
      <c r="AC27" s="56"/>
      <c r="AD27" s="56"/>
      <c r="AE27" s="56"/>
      <c r="AF27" s="57"/>
      <c r="BI27" s="4" t="s">
        <v>25</v>
      </c>
      <c r="BM27" s="4">
        <f>IF(AND(F12&lt;&gt;"",N12=マスタ!B1,J27=""),0,1)</f>
        <v>1</v>
      </c>
    </row>
    <row r="28" spans="1:70" ht="17.25" customHeight="1">
      <c r="A28" s="105"/>
      <c r="B28" s="106"/>
      <c r="C28" s="106"/>
      <c r="D28" s="106"/>
      <c r="E28" s="107"/>
      <c r="F28" s="8"/>
      <c r="G28" s="11"/>
      <c r="H28" s="11"/>
      <c r="I28" s="11"/>
      <c r="J28" s="11"/>
      <c r="K28" s="11"/>
      <c r="L28" s="11"/>
      <c r="M28" s="11"/>
      <c r="N28" s="11"/>
      <c r="O28" s="11"/>
      <c r="P28" s="11"/>
      <c r="Q28" s="11"/>
      <c r="R28" s="11"/>
      <c r="S28" s="11"/>
      <c r="T28" s="11"/>
      <c r="U28" s="11"/>
      <c r="V28" s="11"/>
      <c r="W28" s="11"/>
      <c r="X28" s="11"/>
      <c r="Y28" s="11"/>
      <c r="Z28" s="11"/>
      <c r="AA28" s="11"/>
      <c r="AB28" s="15" t="s">
        <v>43</v>
      </c>
      <c r="AC28" s="111"/>
      <c r="AD28" s="111"/>
      <c r="AE28" s="111"/>
      <c r="AF28" s="9" t="s">
        <v>4</v>
      </c>
    </row>
    <row r="29" spans="1:70" ht="17.25" customHeight="1">
      <c r="A29" s="44" t="s">
        <v>44</v>
      </c>
      <c r="B29" s="45"/>
      <c r="C29" s="45"/>
      <c r="D29" s="45"/>
      <c r="E29" s="46"/>
      <c r="F29" s="112" t="s">
        <v>46</v>
      </c>
      <c r="G29" s="113"/>
      <c r="H29" s="113"/>
      <c r="I29" s="113"/>
      <c r="J29" s="95" t="str">
        <f>IF(F29=マスタ!D2,"来場（","")</f>
        <v>来場（</v>
      </c>
      <c r="K29" s="95"/>
      <c r="L29" s="95"/>
      <c r="M29" s="108"/>
      <c r="N29" s="108"/>
      <c r="O29" s="108"/>
      <c r="P29" s="108"/>
      <c r="Q29" s="108"/>
      <c r="R29" s="108"/>
      <c r="S29" s="16" t="str">
        <f>IF(F29=マスタ!D2,"締切）","")</f>
        <v>締切）</v>
      </c>
      <c r="T29" s="10"/>
      <c r="U29" s="10"/>
      <c r="V29" s="10"/>
      <c r="W29" s="10"/>
      <c r="X29" s="10"/>
      <c r="Y29" s="10"/>
      <c r="Z29" s="10"/>
      <c r="AA29" s="10"/>
      <c r="AB29" s="10"/>
      <c r="AC29" s="10"/>
      <c r="AD29" s="10"/>
      <c r="AE29" s="10"/>
      <c r="AF29" s="34"/>
      <c r="AH29" s="1" t="s">
        <v>901</v>
      </c>
      <c r="BI29" s="4" t="s">
        <v>25</v>
      </c>
      <c r="BM29" s="4">
        <f>IF(AND(F29=マスタ!D2,ISERROR(_xlfn.ISOWEEKNUM(M29))=TRUE),0,1)</f>
        <v>1</v>
      </c>
    </row>
    <row r="30" spans="1:70" ht="17.25" customHeight="1">
      <c r="A30" s="47"/>
      <c r="B30" s="48"/>
      <c r="C30" s="48"/>
      <c r="D30" s="48"/>
      <c r="E30" s="49"/>
      <c r="F30" s="114"/>
      <c r="G30" s="115"/>
      <c r="H30" s="115"/>
      <c r="I30" s="115"/>
      <c r="J30" s="96" t="str">
        <f>IF(F29=マスタ!D2,"Web （","")</f>
        <v>Web （</v>
      </c>
      <c r="K30" s="96"/>
      <c r="L30" s="96"/>
      <c r="M30" s="19" t="s">
        <v>938</v>
      </c>
      <c r="N30" s="6" t="str">
        <f>IF(F29=マスタ!D2,"当日も可　／","")</f>
        <v>当日も可　／</v>
      </c>
      <c r="S30" s="19"/>
      <c r="T30" s="40"/>
      <c r="U30" s="40"/>
      <c r="V30" s="40"/>
      <c r="W30" s="40"/>
      <c r="X30" s="40"/>
      <c r="Y30" s="40"/>
      <c r="Z30" s="41" t="str">
        <f>IF(F29=マスタ!D2,"締切）","")</f>
        <v>締切）</v>
      </c>
      <c r="AA30" s="41"/>
      <c r="AF30" s="33"/>
      <c r="AH30" s="1" t="s">
        <v>902</v>
      </c>
      <c r="BI30" s="4" t="s">
        <v>25</v>
      </c>
      <c r="BM30" s="4">
        <f>IF(AND(M30&lt;&gt;"",S30&lt;&gt;""),0,1)</f>
        <v>1</v>
      </c>
      <c r="BN30" s="4">
        <f>IF(AND(F29=マスタ!D2,S30&lt;&gt;"",OR(T30="",ISERROR(_xlfn.ISOWEEKNUM(T30)))=TRUE),0,1)</f>
        <v>1</v>
      </c>
    </row>
    <row r="31" spans="1:70" ht="17.25" customHeight="1">
      <c r="A31" s="47"/>
      <c r="B31" s="48"/>
      <c r="C31" s="48"/>
      <c r="D31" s="48"/>
      <c r="E31" s="49"/>
      <c r="F31" s="116"/>
      <c r="G31" s="117"/>
      <c r="H31" s="117"/>
      <c r="I31" s="117"/>
      <c r="J31" s="35" t="str">
        <f>IF(F29=マスタ!D2,"※Webで締め切りを設定する場合、備考に理由を記載","")</f>
        <v>※Webで締め切りを設定する場合、備考に理由を記載</v>
      </c>
      <c r="K31" s="11"/>
      <c r="L31" s="11"/>
      <c r="M31" s="11"/>
      <c r="N31" s="11"/>
      <c r="O31" s="11"/>
      <c r="P31" s="11"/>
      <c r="Q31" s="11"/>
      <c r="R31" s="11"/>
      <c r="S31" s="11"/>
      <c r="T31" s="11"/>
      <c r="U31" s="11"/>
      <c r="V31" s="11"/>
      <c r="W31" s="11"/>
      <c r="X31" s="11"/>
      <c r="Y31" s="11"/>
      <c r="Z31" s="11"/>
      <c r="AA31" s="11"/>
      <c r="AB31" s="11"/>
      <c r="AC31" s="11"/>
      <c r="AD31" s="11"/>
      <c r="AE31" s="11"/>
      <c r="AF31" s="9"/>
      <c r="AH31" s="1" t="s">
        <v>897</v>
      </c>
      <c r="BI31" s="4"/>
      <c r="BM31" s="4"/>
    </row>
    <row r="32" spans="1:70" ht="17.25" customHeight="1">
      <c r="A32" s="39" t="s">
        <v>105</v>
      </c>
      <c r="B32" s="39"/>
      <c r="C32" s="39"/>
      <c r="D32" s="39"/>
      <c r="E32" s="39"/>
      <c r="F32" s="50"/>
      <c r="G32" s="50"/>
      <c r="H32" s="50"/>
      <c r="I32" s="50"/>
      <c r="J32" s="50"/>
      <c r="K32" s="50"/>
      <c r="L32" s="50"/>
      <c r="M32" s="50"/>
      <c r="N32" s="50"/>
      <c r="O32" s="50"/>
      <c r="P32" s="50"/>
      <c r="Q32" s="50"/>
      <c r="R32" s="50"/>
      <c r="S32" s="50"/>
      <c r="T32" s="50"/>
      <c r="U32" s="50"/>
      <c r="V32" s="50"/>
      <c r="W32" s="50"/>
      <c r="X32" s="50"/>
      <c r="Y32" s="42"/>
      <c r="Z32" s="42"/>
      <c r="AA32" s="42"/>
      <c r="AB32" s="42"/>
      <c r="AC32" s="42"/>
      <c r="AD32" s="42"/>
      <c r="AE32" s="43"/>
      <c r="AF32" s="22" t="s">
        <v>6</v>
      </c>
      <c r="AI32" s="37" t="s">
        <v>898</v>
      </c>
      <c r="BI32" s="4" t="s">
        <v>25</v>
      </c>
      <c r="BM32" s="4">
        <f>IF(AND(F32="",Y32&lt;&gt;""),0,1)</f>
        <v>1</v>
      </c>
      <c r="BN32" s="4">
        <f>IF(OR(AND(Y32&lt;&gt;"",NOT(ISNUMBER(Y32))),AND(F32&lt;&gt;"",OR(NOT(Y32&gt;=0),Y32=""))),0,1)</f>
        <v>1</v>
      </c>
    </row>
    <row r="33" spans="1:66" ht="17.25" customHeight="1">
      <c r="A33" s="39"/>
      <c r="B33" s="39"/>
      <c r="C33" s="39"/>
      <c r="D33" s="39"/>
      <c r="E33" s="39"/>
      <c r="F33" s="50"/>
      <c r="G33" s="50"/>
      <c r="H33" s="50"/>
      <c r="I33" s="50"/>
      <c r="J33" s="50"/>
      <c r="K33" s="50"/>
      <c r="L33" s="50"/>
      <c r="M33" s="50"/>
      <c r="N33" s="50"/>
      <c r="O33" s="50"/>
      <c r="P33" s="50"/>
      <c r="Q33" s="50"/>
      <c r="R33" s="50"/>
      <c r="S33" s="50"/>
      <c r="T33" s="50"/>
      <c r="U33" s="50"/>
      <c r="V33" s="50"/>
      <c r="W33" s="50"/>
      <c r="X33" s="50"/>
      <c r="Y33" s="42"/>
      <c r="Z33" s="42"/>
      <c r="AA33" s="42"/>
      <c r="AB33" s="42"/>
      <c r="AC33" s="42"/>
      <c r="AD33" s="42"/>
      <c r="AE33" s="43"/>
      <c r="AF33" s="22" t="s">
        <v>6</v>
      </c>
      <c r="AH33" s="1" t="s">
        <v>899</v>
      </c>
      <c r="BI33" s="4" t="s">
        <v>25</v>
      </c>
      <c r="BM33" s="4">
        <f t="shared" ref="BM33:BM36" si="0">IF(AND(F33="",Y33&lt;&gt;""),0,1)</f>
        <v>1</v>
      </c>
      <c r="BN33" s="4">
        <f>IF(OR(AND(Y33&lt;&gt;"",NOT(ISNUMBER(Y33))),AND(F33&lt;&gt;"",OR(NOT(Y33&gt;=0),Y33=""))),0,1)</f>
        <v>1</v>
      </c>
    </row>
    <row r="34" spans="1:66" ht="17.25" customHeight="1">
      <c r="A34" s="39"/>
      <c r="B34" s="39"/>
      <c r="C34" s="39"/>
      <c r="D34" s="39"/>
      <c r="E34" s="39"/>
      <c r="F34" s="50"/>
      <c r="G34" s="50"/>
      <c r="H34" s="50"/>
      <c r="I34" s="50"/>
      <c r="J34" s="50"/>
      <c r="K34" s="50"/>
      <c r="L34" s="50"/>
      <c r="M34" s="50"/>
      <c r="N34" s="50"/>
      <c r="O34" s="50"/>
      <c r="P34" s="50"/>
      <c r="Q34" s="50"/>
      <c r="R34" s="50"/>
      <c r="S34" s="50"/>
      <c r="T34" s="50"/>
      <c r="U34" s="50"/>
      <c r="V34" s="50"/>
      <c r="W34" s="50"/>
      <c r="X34" s="50"/>
      <c r="Y34" s="42"/>
      <c r="Z34" s="42"/>
      <c r="AA34" s="42"/>
      <c r="AB34" s="42"/>
      <c r="AC34" s="42"/>
      <c r="AD34" s="42"/>
      <c r="AE34" s="43"/>
      <c r="AF34" s="22" t="s">
        <v>6</v>
      </c>
      <c r="AI34" s="37" t="s">
        <v>900</v>
      </c>
      <c r="BI34" s="4" t="s">
        <v>25</v>
      </c>
      <c r="BM34" s="4">
        <f t="shared" si="0"/>
        <v>1</v>
      </c>
      <c r="BN34" s="4">
        <f>IF(OR(AND(Y34&lt;&gt;"",NOT(ISNUMBER(Y34))),AND(F34&lt;&gt;"",OR(NOT(Y34&gt;=0),Y34=""))),0,1)</f>
        <v>1</v>
      </c>
    </row>
    <row r="35" spans="1:66" ht="17.25" customHeight="1">
      <c r="A35" s="39"/>
      <c r="B35" s="39"/>
      <c r="C35" s="39"/>
      <c r="D35" s="39"/>
      <c r="E35" s="39"/>
      <c r="F35" s="50"/>
      <c r="G35" s="50"/>
      <c r="H35" s="50"/>
      <c r="I35" s="50"/>
      <c r="J35" s="50"/>
      <c r="K35" s="50"/>
      <c r="L35" s="50"/>
      <c r="M35" s="50"/>
      <c r="N35" s="50"/>
      <c r="O35" s="50"/>
      <c r="P35" s="50"/>
      <c r="Q35" s="50"/>
      <c r="R35" s="50"/>
      <c r="S35" s="50"/>
      <c r="T35" s="50"/>
      <c r="U35" s="50"/>
      <c r="V35" s="50"/>
      <c r="W35" s="50"/>
      <c r="X35" s="50"/>
      <c r="Y35" s="42"/>
      <c r="Z35" s="42"/>
      <c r="AA35" s="42"/>
      <c r="AB35" s="42"/>
      <c r="AC35" s="42"/>
      <c r="AD35" s="42"/>
      <c r="AE35" s="43"/>
      <c r="AF35" s="22" t="s">
        <v>6</v>
      </c>
      <c r="BI35" s="4" t="s">
        <v>25</v>
      </c>
      <c r="BM35" s="4">
        <f t="shared" si="0"/>
        <v>1</v>
      </c>
      <c r="BN35" s="4">
        <f>IF(OR(AND(Y35&lt;&gt;"",NOT(ISNUMBER(Y35))),AND(F35&lt;&gt;"",OR(NOT(Y35&gt;=0),Y35=""))),0,1)</f>
        <v>1</v>
      </c>
    </row>
    <row r="36" spans="1:66" ht="17.25" customHeight="1">
      <c r="A36" s="39"/>
      <c r="B36" s="39"/>
      <c r="C36" s="39"/>
      <c r="D36" s="39"/>
      <c r="E36" s="39"/>
      <c r="F36" s="50"/>
      <c r="G36" s="50"/>
      <c r="H36" s="50"/>
      <c r="I36" s="50"/>
      <c r="J36" s="50"/>
      <c r="K36" s="50"/>
      <c r="L36" s="50"/>
      <c r="M36" s="50"/>
      <c r="N36" s="50"/>
      <c r="O36" s="50"/>
      <c r="P36" s="50"/>
      <c r="Q36" s="50"/>
      <c r="R36" s="50"/>
      <c r="S36" s="50"/>
      <c r="T36" s="50"/>
      <c r="U36" s="50"/>
      <c r="V36" s="50"/>
      <c r="W36" s="50"/>
      <c r="X36" s="50"/>
      <c r="Y36" s="42"/>
      <c r="Z36" s="42"/>
      <c r="AA36" s="42"/>
      <c r="AB36" s="42"/>
      <c r="AC36" s="42"/>
      <c r="AD36" s="42"/>
      <c r="AE36" s="43"/>
      <c r="AF36" s="22" t="s">
        <v>6</v>
      </c>
      <c r="BI36" s="4" t="s">
        <v>25</v>
      </c>
      <c r="BM36" s="4">
        <f t="shared" si="0"/>
        <v>1</v>
      </c>
      <c r="BN36" s="4">
        <f>IF(OR(AND(Y36&lt;&gt;"",NOT(ISNUMBER(Y36))),AND(F36&lt;&gt;"",OR(NOT(Y36&gt;=0),Y36=""))),0,1)</f>
        <v>1</v>
      </c>
    </row>
    <row r="37" spans="1:66" ht="17.25" customHeight="1">
      <c r="A37" s="38" t="s">
        <v>47</v>
      </c>
      <c r="B37" s="38"/>
      <c r="C37" s="38"/>
      <c r="D37" s="38"/>
      <c r="E37" s="38"/>
      <c r="F37" s="122" t="str">
        <f>IF(CC計算!J2=0,"",CC計算!J2)</f>
        <v/>
      </c>
      <c r="G37" s="123"/>
      <c r="H37" s="123"/>
      <c r="I37" s="123"/>
      <c r="J37" s="98" t="s">
        <v>7</v>
      </c>
      <c r="K37" s="98"/>
      <c r="L37" s="132"/>
      <c r="M37" s="97" t="s">
        <v>48</v>
      </c>
      <c r="N37" s="98"/>
      <c r="O37" s="98"/>
      <c r="P37" s="98"/>
      <c r="Q37" s="98"/>
      <c r="R37" s="132"/>
      <c r="S37" s="126" t="str">
        <f>IF(CC計算!I2="","",CC計算!I2)</f>
        <v/>
      </c>
      <c r="T37" s="127"/>
      <c r="U37" s="127"/>
      <c r="V37" s="127"/>
      <c r="W37" s="127"/>
      <c r="X37" s="127"/>
      <c r="Y37" s="127"/>
      <c r="Z37" s="127"/>
      <c r="AA37" s="127"/>
      <c r="AB37" s="127"/>
      <c r="AC37" s="127"/>
      <c r="AD37" s="127"/>
      <c r="AE37" s="127"/>
      <c r="AF37" s="128"/>
      <c r="BI37" s="4" t="s">
        <v>25</v>
      </c>
      <c r="BM37" s="4">
        <f>IF(AND(F12&lt;&gt;"",F37=""),0,1)</f>
        <v>0</v>
      </c>
      <c r="BN37" s="4">
        <f>IF(AND(F12&lt;&gt;"",S37=""),0,1)</f>
        <v>0</v>
      </c>
    </row>
    <row r="38" spans="1:66" ht="17.25" customHeight="1">
      <c r="A38" s="39"/>
      <c r="B38" s="39"/>
      <c r="C38" s="39"/>
      <c r="D38" s="39"/>
      <c r="E38" s="39"/>
      <c r="F38" s="124"/>
      <c r="G38" s="125"/>
      <c r="H38" s="125"/>
      <c r="I38" s="125"/>
      <c r="J38" s="85"/>
      <c r="K38" s="85"/>
      <c r="L38" s="86"/>
      <c r="M38" s="84"/>
      <c r="N38" s="85"/>
      <c r="O38" s="85"/>
      <c r="P38" s="85"/>
      <c r="Q38" s="85"/>
      <c r="R38" s="86"/>
      <c r="S38" s="129"/>
      <c r="T38" s="130"/>
      <c r="U38" s="130"/>
      <c r="V38" s="130"/>
      <c r="W38" s="130"/>
      <c r="X38" s="130"/>
      <c r="Y38" s="130"/>
      <c r="Z38" s="130"/>
      <c r="AA38" s="130"/>
      <c r="AB38" s="130"/>
      <c r="AC38" s="130"/>
      <c r="AD38" s="130"/>
      <c r="AE38" s="130"/>
      <c r="AF38" s="131"/>
    </row>
    <row r="39" spans="1:66" ht="17.25" customHeight="1">
      <c r="A39" s="51" t="s">
        <v>106</v>
      </c>
      <c r="B39" s="51"/>
      <c r="C39" s="51"/>
      <c r="D39" s="51"/>
      <c r="E39" s="51"/>
      <c r="F39" s="17" t="s">
        <v>52</v>
      </c>
      <c r="G39" s="10"/>
      <c r="H39" s="10"/>
      <c r="I39" s="10"/>
      <c r="J39" s="10"/>
      <c r="K39" s="10"/>
      <c r="L39" s="10"/>
      <c r="M39" s="10"/>
      <c r="N39" s="10"/>
      <c r="O39" s="53" t="s">
        <v>945</v>
      </c>
      <c r="P39" s="53"/>
      <c r="Q39" s="53"/>
      <c r="R39" s="53"/>
      <c r="S39" s="53"/>
      <c r="T39" s="53"/>
      <c r="U39" s="53"/>
      <c r="V39" s="53"/>
      <c r="W39" s="53"/>
      <c r="X39" s="53"/>
      <c r="Y39" s="53"/>
      <c r="Z39" s="53"/>
      <c r="AA39" s="53"/>
      <c r="AB39" s="53"/>
      <c r="AC39" s="53"/>
      <c r="AD39" s="53"/>
      <c r="AE39" s="53"/>
      <c r="AF39" s="54"/>
      <c r="BI39" s="4"/>
      <c r="BM39" s="4"/>
    </row>
    <row r="40" spans="1:66" ht="17.25" customHeight="1">
      <c r="A40" s="51"/>
      <c r="B40" s="51"/>
      <c r="C40" s="51"/>
      <c r="D40" s="51"/>
      <c r="E40" s="51"/>
      <c r="F40" s="14" t="s">
        <v>9</v>
      </c>
      <c r="J40" s="56" t="s">
        <v>946</v>
      </c>
      <c r="K40" s="56"/>
      <c r="L40" s="56"/>
      <c r="M40" s="56"/>
      <c r="N40" s="56"/>
      <c r="O40" s="56"/>
      <c r="P40" s="56"/>
      <c r="Q40" s="56"/>
      <c r="R40" s="56"/>
      <c r="S40" s="56"/>
      <c r="T40" s="56"/>
      <c r="U40" s="56"/>
      <c r="V40" s="56"/>
      <c r="W40" s="56"/>
      <c r="X40" s="56"/>
      <c r="Y40" s="56"/>
      <c r="Z40" s="56"/>
      <c r="AA40" s="56"/>
      <c r="AB40" s="56"/>
      <c r="AC40" s="56"/>
      <c r="AD40" s="56"/>
      <c r="AE40" s="56"/>
      <c r="AF40" s="57"/>
    </row>
    <row r="41" spans="1:66" ht="17.25" customHeight="1">
      <c r="A41" s="51"/>
      <c r="B41" s="51"/>
      <c r="C41" s="51"/>
      <c r="D41" s="51"/>
      <c r="E41" s="51"/>
      <c r="F41" s="14" t="s">
        <v>54</v>
      </c>
      <c r="H41" s="150"/>
      <c r="I41" s="56"/>
      <c r="J41" s="56"/>
      <c r="K41" s="56"/>
      <c r="L41" s="56"/>
      <c r="M41" s="56"/>
      <c r="N41" s="56"/>
      <c r="O41" s="56"/>
      <c r="P41" s="56"/>
      <c r="Q41" s="56"/>
      <c r="R41" s="56"/>
      <c r="S41" s="56"/>
      <c r="U41" s="2" t="s">
        <v>42</v>
      </c>
      <c r="V41" s="61" t="s">
        <v>948</v>
      </c>
      <c r="W41" s="61"/>
      <c r="X41" s="61"/>
      <c r="Y41" s="18" t="s">
        <v>39</v>
      </c>
      <c r="Z41" s="61" t="s">
        <v>944</v>
      </c>
      <c r="AA41" s="61"/>
      <c r="AB41" s="61"/>
      <c r="AC41" s="18" t="s">
        <v>39</v>
      </c>
      <c r="AD41" s="61" t="s">
        <v>944</v>
      </c>
      <c r="AE41" s="61"/>
      <c r="AF41" s="62"/>
    </row>
    <row r="42" spans="1:66" ht="17.25" customHeight="1">
      <c r="A42" s="51"/>
      <c r="B42" s="51"/>
      <c r="C42" s="51"/>
      <c r="D42" s="51"/>
      <c r="E42" s="51"/>
      <c r="F42" s="8" t="s">
        <v>53</v>
      </c>
      <c r="G42" s="11"/>
      <c r="H42" s="59" t="s">
        <v>947</v>
      </c>
      <c r="I42" s="59"/>
      <c r="J42" s="59"/>
      <c r="K42" s="59"/>
      <c r="L42" s="59"/>
      <c r="M42" s="59"/>
      <c r="N42" s="59"/>
      <c r="O42" s="59"/>
      <c r="P42" s="59"/>
      <c r="Q42" s="59"/>
      <c r="R42" s="59"/>
      <c r="S42" s="59"/>
      <c r="T42" s="59"/>
      <c r="U42" s="59"/>
      <c r="V42" s="59"/>
      <c r="W42" s="59"/>
      <c r="X42" s="59"/>
      <c r="Y42" s="59"/>
      <c r="Z42" s="59"/>
      <c r="AA42" s="59"/>
      <c r="AB42" s="59"/>
      <c r="AC42" s="59"/>
      <c r="AD42" s="59"/>
      <c r="AE42" s="59"/>
      <c r="AF42" s="60"/>
    </row>
    <row r="43" spans="1:66" ht="17.25" customHeight="1">
      <c r="A43" s="39" t="s">
        <v>57</v>
      </c>
      <c r="B43" s="39"/>
      <c r="C43" s="39"/>
      <c r="D43" s="39"/>
      <c r="E43" s="39"/>
      <c r="F43" s="52"/>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4"/>
      <c r="BI43" s="4" t="s">
        <v>25</v>
      </c>
      <c r="BM43" s="4">
        <f>IF(AND(F29=マスタ!D2,Q30&lt;&gt;"",AND(F43="",F44="",F45="")),0,1)</f>
        <v>1</v>
      </c>
    </row>
    <row r="44" spans="1:66" ht="17.25" customHeight="1">
      <c r="A44" s="39"/>
      <c r="B44" s="39"/>
      <c r="C44" s="39"/>
      <c r="D44" s="39"/>
      <c r="E44" s="39"/>
      <c r="F44" s="55"/>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7"/>
      <c r="AH44" s="30" t="s">
        <v>92</v>
      </c>
    </row>
    <row r="45" spans="1:66" ht="17.25" customHeight="1">
      <c r="A45" s="39"/>
      <c r="B45" s="39"/>
      <c r="C45" s="39"/>
      <c r="D45" s="39"/>
      <c r="E45" s="39"/>
      <c r="F45" s="58"/>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60"/>
    </row>
    <row r="46" spans="1:66" ht="17.25" customHeight="1">
      <c r="A46" s="5"/>
      <c r="B46" s="5" t="s">
        <v>3</v>
      </c>
      <c r="C46" s="7" t="s">
        <v>55</v>
      </c>
      <c r="D46" s="5"/>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row>
    <row r="47" spans="1:66" ht="17.25" customHeight="1">
      <c r="A47" s="5"/>
      <c r="B47" s="5"/>
      <c r="C47" s="7" t="s">
        <v>56</v>
      </c>
      <c r="D47" s="5"/>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row>
    <row r="48" spans="1:66" ht="17.25" customHeight="1">
      <c r="A48" s="88" t="s">
        <v>58</v>
      </c>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H48" s="1" t="s">
        <v>916</v>
      </c>
    </row>
    <row r="49" spans="1:79" ht="17.25" customHeight="1">
      <c r="A49" s="133" t="s">
        <v>59</v>
      </c>
      <c r="B49" s="133"/>
      <c r="C49" s="133"/>
      <c r="D49" s="133"/>
      <c r="E49" s="89" t="s">
        <v>951</v>
      </c>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1"/>
      <c r="AH49" s="1" t="s">
        <v>917</v>
      </c>
      <c r="BI49" s="4"/>
      <c r="BM49" s="4"/>
    </row>
    <row r="50" spans="1:79" ht="17.25" customHeight="1">
      <c r="A50" s="133" t="s">
        <v>60</v>
      </c>
      <c r="B50" s="133"/>
      <c r="C50" s="133"/>
      <c r="D50" s="133"/>
      <c r="E50" s="89"/>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1"/>
      <c r="AH50" s="1" t="s">
        <v>918</v>
      </c>
    </row>
    <row r="51" spans="1:79" ht="17.25" customHeight="1">
      <c r="A51" s="99" t="s">
        <v>64</v>
      </c>
      <c r="B51" s="100"/>
      <c r="C51" s="100"/>
      <c r="D51" s="101"/>
      <c r="E51" s="52" t="s">
        <v>949</v>
      </c>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4"/>
    </row>
    <row r="52" spans="1:79" ht="17.25" customHeight="1">
      <c r="A52" s="102"/>
      <c r="B52" s="103"/>
      <c r="C52" s="103"/>
      <c r="D52" s="104"/>
      <c r="E52" s="55"/>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7"/>
    </row>
    <row r="53" spans="1:79" ht="17.25" customHeight="1">
      <c r="A53" s="102"/>
      <c r="B53" s="103"/>
      <c r="C53" s="103"/>
      <c r="D53" s="104"/>
      <c r="E53" s="55"/>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7"/>
      <c r="AH53" s="29" t="s">
        <v>98</v>
      </c>
    </row>
    <row r="54" spans="1:79" ht="17.25" customHeight="1">
      <c r="A54" s="102"/>
      <c r="B54" s="103"/>
      <c r="C54" s="103"/>
      <c r="D54" s="104"/>
      <c r="E54" s="55"/>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7"/>
      <c r="AY54" s="1" t="s">
        <v>99</v>
      </c>
    </row>
    <row r="55" spans="1:79" ht="17.25" customHeight="1">
      <c r="A55" s="105"/>
      <c r="B55" s="106"/>
      <c r="C55" s="106"/>
      <c r="D55" s="107"/>
      <c r="E55" s="58"/>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60"/>
      <c r="AY55" s="1" t="s">
        <v>97</v>
      </c>
    </row>
    <row r="56" spans="1:79" ht="17.25" customHeight="1">
      <c r="A56" s="133" t="s">
        <v>61</v>
      </c>
      <c r="B56" s="133"/>
      <c r="C56" s="133"/>
      <c r="D56" s="133"/>
      <c r="E56" s="89" t="s">
        <v>950</v>
      </c>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1"/>
    </row>
    <row r="57" spans="1:79" ht="17.25" customHeight="1">
      <c r="A57" s="133" t="s">
        <v>63</v>
      </c>
      <c r="B57" s="133"/>
      <c r="C57" s="133"/>
      <c r="D57" s="133"/>
      <c r="E57" s="144">
        <v>19</v>
      </c>
      <c r="F57" s="145"/>
      <c r="G57" s="20" t="s">
        <v>1</v>
      </c>
      <c r="H57" s="146">
        <v>0</v>
      </c>
      <c r="I57" s="146"/>
      <c r="J57" s="20" t="s">
        <v>2</v>
      </c>
      <c r="K57" s="20" t="s">
        <v>8</v>
      </c>
      <c r="L57" s="145">
        <v>20</v>
      </c>
      <c r="M57" s="145"/>
      <c r="N57" s="20" t="s">
        <v>1</v>
      </c>
      <c r="O57" s="146">
        <v>0</v>
      </c>
      <c r="P57" s="146"/>
      <c r="Q57" s="20" t="s">
        <v>2</v>
      </c>
      <c r="R57" s="21"/>
      <c r="S57" s="21"/>
      <c r="T57" s="21"/>
      <c r="U57" s="21"/>
      <c r="V57" s="21"/>
      <c r="W57" s="21"/>
      <c r="X57" s="21"/>
      <c r="Y57" s="21"/>
      <c r="Z57" s="21"/>
      <c r="AA57" s="21"/>
      <c r="AB57" s="21"/>
      <c r="AC57" s="21"/>
      <c r="AD57" s="21"/>
      <c r="AE57" s="21"/>
      <c r="AF57" s="22"/>
      <c r="AZ57" s="1" t="s">
        <v>919</v>
      </c>
      <c r="BI57" s="4" t="s">
        <v>25</v>
      </c>
      <c r="BM57" s="4">
        <f>IF(AND(E49&lt;&gt;"",E57=""),0,1)</f>
        <v>1</v>
      </c>
      <c r="BN57" s="4">
        <f>IF(AND(E49&lt;&gt;"",OR(H57="",NOT(AND(H57&gt;=0,H57&lt;=59)))),0,1)</f>
        <v>1</v>
      </c>
      <c r="BO57" s="4">
        <f>IF(AND(E49&lt;&gt;"",L57=""),0,1)</f>
        <v>1</v>
      </c>
      <c r="BP57" s="4">
        <f>IF(AND(E49&lt;&gt;"",OR(O57="",NOT(AND(O57&gt;=0,O57&lt;=59)))),0,1)</f>
        <v>1</v>
      </c>
    </row>
    <row r="58" spans="1:79" ht="17.25" customHeight="1">
      <c r="A58" s="143" t="s">
        <v>102</v>
      </c>
      <c r="B58" s="143"/>
      <c r="C58" s="143"/>
      <c r="D58" s="143"/>
      <c r="E58" s="136">
        <v>2</v>
      </c>
      <c r="F58" s="136"/>
      <c r="G58" s="136"/>
      <c r="H58" s="136"/>
      <c r="I58" s="136"/>
      <c r="J58" s="136"/>
      <c r="K58" s="136"/>
      <c r="L58" s="136"/>
      <c r="M58" s="136"/>
      <c r="N58" s="136"/>
      <c r="O58" s="136"/>
      <c r="P58" s="136"/>
      <c r="Q58" s="136"/>
      <c r="R58" s="136"/>
      <c r="S58" s="136"/>
      <c r="T58" s="136"/>
      <c r="U58" s="136"/>
      <c r="V58" s="136"/>
      <c r="W58" s="136"/>
      <c r="X58" s="136"/>
      <c r="Y58" s="137"/>
      <c r="Z58" s="138"/>
      <c r="AA58" s="138"/>
      <c r="AB58" s="138"/>
      <c r="AC58" s="138"/>
      <c r="AD58" s="138"/>
      <c r="AE58" s="138"/>
      <c r="AF58" s="139"/>
      <c r="AI58" s="1" t="s">
        <v>100</v>
      </c>
      <c r="AZ58" s="1" t="s">
        <v>920</v>
      </c>
      <c r="BI58" s="4" t="s">
        <v>25</v>
      </c>
      <c r="BM58" s="4">
        <f>IF(OR(AND(E59&lt;&gt;"",E58=""),AND(E58&lt;&gt;"",COUNTIF(ｶﾘｷｭﾗﾑｺｰﾄﾞ一覧!$A:$A,E58)=0)),0,1)</f>
        <v>1</v>
      </c>
      <c r="BN58" s="4">
        <f>IF(OR(AND(G59&lt;&gt;"",G58=""),AND(G58&lt;&gt;"",COUNTIF(ｶﾘｷｭﾗﾑｺｰﾄﾞ一覧!$A:$A,G58)=0)),0,1)</f>
        <v>1</v>
      </c>
      <c r="BO58" s="4">
        <f>IF(OR(AND(I59&lt;&gt;"",I58=""),AND(I58&lt;&gt;"",COUNTIF(ｶﾘｷｭﾗﾑｺｰﾄﾞ一覧!$A:$A,I58)=0)),0,1)</f>
        <v>1</v>
      </c>
      <c r="BP58" s="4">
        <f>IF(OR(AND(K59&lt;&gt;"",K58=""),AND(K58&lt;&gt;"",COUNTIF(ｶﾘｷｭﾗﾑｺｰﾄﾞ一覧!$A:$A,K58)=0)),0,1)</f>
        <v>1</v>
      </c>
      <c r="BQ58" s="4">
        <f>IF(OR(AND(M59&lt;&gt;"",M58=""),AND(M58&lt;&gt;"",COUNTIF(ｶﾘｷｭﾗﾑｺｰﾄﾞ一覧!$A:$A,M58)=0)),0,1)</f>
        <v>1</v>
      </c>
      <c r="BR58" s="4">
        <f>IF(OR(AND(O59&lt;&gt;"",O58=""),AND(O58&lt;&gt;"",COUNTIF(ｶﾘｷｭﾗﾑｺｰﾄﾞ一覧!$A:$A,O58)=0)),0,1)</f>
        <v>1</v>
      </c>
      <c r="BS58" s="4">
        <f>IF(OR(AND(Q59&lt;&gt;"",Q58=""),AND(Q58&lt;&gt;"",COUNTIF(ｶﾘｷｭﾗﾑｺｰﾄﾞ一覧!$A:$A,Q58)=0)),0,1)</f>
        <v>1</v>
      </c>
      <c r="BT58" s="4">
        <f>IF(OR(AND(S59&lt;&gt;"",S58=""),AND(S58&lt;&gt;"",COUNTIF(ｶﾘｷｭﾗﾑｺｰﾄﾞ一覧!$A:$A,S58)=0)),0,1)</f>
        <v>1</v>
      </c>
      <c r="BU58" s="4">
        <f>IF(OR(AND(U59&lt;&gt;"",U58=""),AND(U58&lt;&gt;"",COUNTIF(ｶﾘｷｭﾗﾑｺｰﾄﾞ一覧!$A:$A,U58)=0)),0,1)</f>
        <v>1</v>
      </c>
      <c r="BV58" s="4">
        <f>IF(OR(AND(W59&lt;&gt;"",W58=""),AND(W58&lt;&gt;"",COUNTIF(ｶﾘｷｭﾗﾑｺｰﾄﾞ一覧!$A:$A,W58)=0)),0,1)</f>
        <v>1</v>
      </c>
      <c r="BW58" s="4"/>
      <c r="BX58" s="4"/>
      <c r="BY58" s="4"/>
      <c r="BZ58" s="4"/>
      <c r="CA58" s="4"/>
    </row>
    <row r="59" spans="1:79" ht="17.25" customHeight="1">
      <c r="A59" s="51" t="s">
        <v>62</v>
      </c>
      <c r="B59" s="51"/>
      <c r="C59" s="51"/>
      <c r="D59" s="51"/>
      <c r="E59" s="134">
        <v>1</v>
      </c>
      <c r="F59" s="135"/>
      <c r="G59" s="134"/>
      <c r="H59" s="135"/>
      <c r="I59" s="134"/>
      <c r="J59" s="135"/>
      <c r="K59" s="134"/>
      <c r="L59" s="135"/>
      <c r="M59" s="134"/>
      <c r="N59" s="135"/>
      <c r="O59" s="134"/>
      <c r="P59" s="135"/>
      <c r="Q59" s="134"/>
      <c r="R59" s="135"/>
      <c r="S59" s="134"/>
      <c r="T59" s="135"/>
      <c r="U59" s="134"/>
      <c r="V59" s="135"/>
      <c r="W59" s="134"/>
      <c r="X59" s="135"/>
      <c r="Y59" s="140"/>
      <c r="Z59" s="141"/>
      <c r="AA59" s="141"/>
      <c r="AB59" s="141"/>
      <c r="AC59" s="141"/>
      <c r="AD59" s="141"/>
      <c r="AE59" s="141"/>
      <c r="AF59" s="142"/>
      <c r="AS59" s="1" t="s">
        <v>101</v>
      </c>
      <c r="AZ59" s="1" t="s">
        <v>921</v>
      </c>
      <c r="BI59" s="4" t="s">
        <v>25</v>
      </c>
      <c r="BM59" s="4">
        <f>IF(OR(AND(E58&lt;&gt;"",E59=""),MOD(E59,0.5)&lt;&gt;0),0,1)</f>
        <v>1</v>
      </c>
      <c r="BN59" s="4">
        <f>IF(OR(AND(G58&lt;&gt;"",G59=""),MOD(G59,0.5)&lt;&gt;0),0,1)</f>
        <v>1</v>
      </c>
      <c r="BO59" s="4">
        <f>IF(OR(AND(I58&lt;&gt;"",I59=""),MOD(I59,0.5)&lt;&gt;0),0,1)</f>
        <v>1</v>
      </c>
      <c r="BP59" s="4">
        <f>IF(OR(AND(K58&lt;&gt;"",K59=""),MOD(K59,0.5)&lt;&gt;0),0,1)</f>
        <v>1</v>
      </c>
      <c r="BQ59" s="4">
        <f>IF(OR(AND(M58&lt;&gt;"",M59=""),MOD(M59,0.5)&lt;&gt;0),0,1)</f>
        <v>1</v>
      </c>
      <c r="BR59" s="4">
        <f>IF(OR(AND(O58&lt;&gt;"",O59=""),MOD(O59,0.5)&lt;&gt;0),0,1)</f>
        <v>1</v>
      </c>
      <c r="BS59" s="4">
        <f>IF(OR(AND(Q58&lt;&gt;"",Q59=""),MOD(Q59,0.5)&lt;&gt;0),0,1)</f>
        <v>1</v>
      </c>
      <c r="BT59" s="4">
        <f>IF(OR(AND(S58&lt;&gt;"",S59=""),MOD(S59,0.5)&lt;&gt;0),0,1)</f>
        <v>1</v>
      </c>
      <c r="BU59" s="4">
        <f>IF(OR(AND(U58&lt;&gt;"",U59=""),MOD(U59,0.5)&lt;&gt;0),0,1)</f>
        <v>1</v>
      </c>
      <c r="BV59" s="4">
        <f>IF(OR(AND(W58&lt;&gt;"",W59=""),MOD(W59,0.5)&lt;&gt;0),0,1)</f>
        <v>1</v>
      </c>
      <c r="BW59" s="4"/>
      <c r="BX59" s="4"/>
      <c r="BY59" s="4"/>
      <c r="BZ59" s="4"/>
    </row>
    <row r="60" spans="1:79" ht="17.25" customHeight="1">
      <c r="A60" s="88" t="s">
        <v>65</v>
      </c>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I60" s="1" t="s">
        <v>96</v>
      </c>
      <c r="AZ60" s="1" t="s">
        <v>922</v>
      </c>
    </row>
    <row r="61" spans="1:79" ht="17.25" customHeight="1">
      <c r="A61" s="133" t="s">
        <v>59</v>
      </c>
      <c r="B61" s="133"/>
      <c r="C61" s="133"/>
      <c r="D61" s="133"/>
      <c r="E61" s="89"/>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1"/>
      <c r="BI61" s="4" t="s">
        <v>25</v>
      </c>
      <c r="BM61" s="4">
        <f>IF(AND(E61="",OR(E62&lt;&gt;"",E63&lt;&gt;"",E64&lt;&gt;"",E65&lt;&gt;"",E66&lt;&gt;"",E67&lt;&gt;"",E68&lt;&gt;"",E69&lt;&gt;"",H69&lt;&gt;"",L69&lt;&gt;"",O69&lt;&gt;"",E70&lt;&gt;"",G70&lt;&gt;"",I70&lt;&gt;"",K70&lt;&gt;"",M70&lt;&gt;"",O70&lt;&gt;"",Q70&lt;&gt;"",S70&lt;&gt;"",U70&lt;&gt;"",W70&lt;&gt;"",Y70&lt;&gt;"",AA70&lt;&gt;"",AC70&lt;&gt;"",AE70&lt;&gt;"",E71&lt;&gt;"",G71&lt;&gt;"",I71&lt;&gt;"",K71&lt;&gt;"",M71&lt;&gt;"",O71&lt;&gt;"",Q71&lt;&gt;"",S71&lt;&gt;"",U71&lt;&gt;"",W71&lt;&gt;"",Y71&lt;&gt;"",AA71&lt;&gt;"",AC71&lt;&gt;"",AE71&lt;&gt;"")),0,1)</f>
        <v>1</v>
      </c>
    </row>
    <row r="62" spans="1:79" ht="17.25" customHeight="1">
      <c r="A62" s="133" t="s">
        <v>60</v>
      </c>
      <c r="B62" s="133"/>
      <c r="C62" s="133"/>
      <c r="D62" s="133"/>
      <c r="E62" s="89"/>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1"/>
      <c r="AH62" s="29" t="s">
        <v>103</v>
      </c>
    </row>
    <row r="63" spans="1:79" ht="17.25" customHeight="1">
      <c r="A63" s="99" t="s">
        <v>64</v>
      </c>
      <c r="B63" s="100"/>
      <c r="C63" s="100"/>
      <c r="D63" s="101"/>
      <c r="E63" s="52"/>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4"/>
      <c r="AZ63" s="1" t="s">
        <v>909</v>
      </c>
    </row>
    <row r="64" spans="1:79" ht="17.25" customHeight="1">
      <c r="A64" s="102"/>
      <c r="B64" s="103"/>
      <c r="C64" s="103"/>
      <c r="D64" s="104"/>
      <c r="E64" s="55"/>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7"/>
    </row>
    <row r="65" spans="1:79" ht="17.25" customHeight="1">
      <c r="A65" s="102"/>
      <c r="B65" s="103"/>
      <c r="C65" s="103"/>
      <c r="D65" s="104"/>
      <c r="E65" s="55"/>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7"/>
      <c r="AZ65" s="1" t="s">
        <v>97</v>
      </c>
    </row>
    <row r="66" spans="1:79" ht="17.25" customHeight="1">
      <c r="A66" s="102"/>
      <c r="B66" s="103"/>
      <c r="C66" s="103"/>
      <c r="D66" s="104"/>
      <c r="E66" s="55"/>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7"/>
    </row>
    <row r="67" spans="1:79" ht="17.25" customHeight="1">
      <c r="A67" s="105"/>
      <c r="B67" s="106"/>
      <c r="C67" s="106"/>
      <c r="D67" s="107"/>
      <c r="E67" s="58"/>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60"/>
    </row>
    <row r="68" spans="1:79" ht="17.25" customHeight="1">
      <c r="A68" s="133" t="s">
        <v>61</v>
      </c>
      <c r="B68" s="133"/>
      <c r="C68" s="133"/>
      <c r="D68" s="133"/>
      <c r="E68" s="89"/>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1"/>
      <c r="AI68" s="1" t="s">
        <v>910</v>
      </c>
    </row>
    <row r="69" spans="1:79" ht="17.25" customHeight="1">
      <c r="A69" s="133" t="s">
        <v>63</v>
      </c>
      <c r="B69" s="133"/>
      <c r="C69" s="133"/>
      <c r="D69" s="133"/>
      <c r="E69" s="144"/>
      <c r="F69" s="145"/>
      <c r="G69" s="20" t="s">
        <v>1</v>
      </c>
      <c r="H69" s="146"/>
      <c r="I69" s="146"/>
      <c r="J69" s="20" t="s">
        <v>2</v>
      </c>
      <c r="K69" s="20" t="s">
        <v>8</v>
      </c>
      <c r="L69" s="145"/>
      <c r="M69" s="145"/>
      <c r="N69" s="20" t="s">
        <v>1</v>
      </c>
      <c r="O69" s="146"/>
      <c r="P69" s="146"/>
      <c r="Q69" s="20" t="s">
        <v>2</v>
      </c>
      <c r="R69" s="21"/>
      <c r="S69" s="21"/>
      <c r="T69" s="21"/>
      <c r="U69" s="21"/>
      <c r="V69" s="21"/>
      <c r="W69" s="21"/>
      <c r="X69" s="21"/>
      <c r="Y69" s="21"/>
      <c r="Z69" s="21"/>
      <c r="AA69" s="21"/>
      <c r="AB69" s="21"/>
      <c r="AC69" s="21"/>
      <c r="AD69" s="21"/>
      <c r="AE69" s="21"/>
      <c r="AF69" s="22"/>
      <c r="BI69" s="4" t="s">
        <v>25</v>
      </c>
      <c r="BM69" s="4">
        <f>IF(AND(E61&lt;&gt;"",E69=""),0,1)</f>
        <v>1</v>
      </c>
      <c r="BN69" s="4">
        <f>IF(AND(E61&lt;&gt;"",OR(H69="",NOT(AND(H69&gt;=0,H69&lt;=59)))),0,1)</f>
        <v>1</v>
      </c>
      <c r="BO69" s="4">
        <f>IF(AND(E61&lt;&gt;"",L69=""),0,1)</f>
        <v>1</v>
      </c>
      <c r="BP69" s="4">
        <f>IF(AND(E61&lt;&gt;"",OR(O69="",NOT(AND(O69&gt;=0,O69&lt;=59)))),0,1)</f>
        <v>1</v>
      </c>
    </row>
    <row r="70" spans="1:79" ht="17.25" customHeight="1">
      <c r="A70" s="143" t="s">
        <v>102</v>
      </c>
      <c r="B70" s="143"/>
      <c r="C70" s="143"/>
      <c r="D70" s="143"/>
      <c r="E70" s="136"/>
      <c r="F70" s="136"/>
      <c r="G70" s="136"/>
      <c r="H70" s="136"/>
      <c r="I70" s="136"/>
      <c r="J70" s="136"/>
      <c r="K70" s="136"/>
      <c r="L70" s="136"/>
      <c r="M70" s="136"/>
      <c r="N70" s="136"/>
      <c r="O70" s="136"/>
      <c r="P70" s="136"/>
      <c r="Q70" s="136"/>
      <c r="R70" s="136"/>
      <c r="S70" s="136"/>
      <c r="T70" s="136"/>
      <c r="U70" s="136"/>
      <c r="V70" s="136"/>
      <c r="W70" s="136"/>
      <c r="X70" s="136"/>
      <c r="Y70" s="137"/>
      <c r="Z70" s="138"/>
      <c r="AA70" s="138"/>
      <c r="AB70" s="138"/>
      <c r="AC70" s="138"/>
      <c r="AD70" s="138"/>
      <c r="AE70" s="138"/>
      <c r="AF70" s="139"/>
      <c r="AH70" s="29" t="s">
        <v>911</v>
      </c>
      <c r="BI70" s="4" t="s">
        <v>25</v>
      </c>
      <c r="BM70" s="4">
        <f>IF(OR(AND(E71&lt;&gt;"",E70=""),AND(E70&lt;&gt;"",COUNTIF(ｶﾘｷｭﾗﾑｺｰﾄﾞ一覧!$A:$A,E70)=0)),0,1)</f>
        <v>1</v>
      </c>
      <c r="BN70" s="4">
        <f>IF(OR(AND(G71&lt;&gt;"",G70=""),AND(G70&lt;&gt;"",COUNTIF(ｶﾘｷｭﾗﾑｺｰﾄﾞ一覧!$A:$A,G70)=0)),0,1)</f>
        <v>1</v>
      </c>
      <c r="BO70" s="4">
        <f>IF(OR(AND(I71&lt;&gt;"",I70=""),AND(I70&lt;&gt;"",COUNTIF(ｶﾘｷｭﾗﾑｺｰﾄﾞ一覧!$A:$A,I70)=0)),0,1)</f>
        <v>1</v>
      </c>
      <c r="BP70" s="4">
        <f>IF(OR(AND(K71&lt;&gt;"",K70=""),AND(K70&lt;&gt;"",COUNTIF(ｶﾘｷｭﾗﾑｺｰﾄﾞ一覧!$A:$A,K70)=0)),0,1)</f>
        <v>1</v>
      </c>
      <c r="BQ70" s="4">
        <f>IF(OR(AND(M71&lt;&gt;"",M70=""),AND(M70&lt;&gt;"",COUNTIF(ｶﾘｷｭﾗﾑｺｰﾄﾞ一覧!$A:$A,M70)=0)),0,1)</f>
        <v>1</v>
      </c>
      <c r="BR70" s="4">
        <f>IF(OR(AND(O71&lt;&gt;"",O70=""),AND(O70&lt;&gt;"",COUNTIF(ｶﾘｷｭﾗﾑｺｰﾄﾞ一覧!$A:$A,O70)=0)),0,1)</f>
        <v>1</v>
      </c>
      <c r="BS70" s="4">
        <f>IF(OR(AND(Q71&lt;&gt;"",Q70=""),AND(Q70&lt;&gt;"",COUNTIF(ｶﾘｷｭﾗﾑｺｰﾄﾞ一覧!$A:$A,Q70)=0)),0,1)</f>
        <v>1</v>
      </c>
      <c r="BT70" s="4">
        <f>IF(OR(AND(S71&lt;&gt;"",S70=""),AND(S70&lt;&gt;"",COUNTIF(ｶﾘｷｭﾗﾑｺｰﾄﾞ一覧!$A:$A,S70)=0)),0,1)</f>
        <v>1</v>
      </c>
      <c r="BU70" s="4">
        <f>IF(OR(AND(U71&lt;&gt;"",U70=""),AND(U70&lt;&gt;"",COUNTIF(ｶﾘｷｭﾗﾑｺｰﾄﾞ一覧!$A:$A,U70)=0)),0,1)</f>
        <v>1</v>
      </c>
      <c r="BV70" s="4">
        <f>IF(OR(AND(W71&lt;&gt;"",W70=""),AND(W70&lt;&gt;"",COUNTIF(ｶﾘｷｭﾗﾑｺｰﾄﾞ一覧!$A:$A,W70)=0)),0,1)</f>
        <v>1</v>
      </c>
      <c r="BW70" s="4"/>
      <c r="BX70" s="4"/>
      <c r="BY70" s="4"/>
      <c r="BZ70" s="4"/>
      <c r="CA70" s="4"/>
    </row>
    <row r="71" spans="1:79" ht="17.25" customHeight="1">
      <c r="A71" s="51" t="s">
        <v>62</v>
      </c>
      <c r="B71" s="51"/>
      <c r="C71" s="51"/>
      <c r="D71" s="51"/>
      <c r="E71" s="147"/>
      <c r="F71" s="147"/>
      <c r="G71" s="147"/>
      <c r="H71" s="147"/>
      <c r="I71" s="147"/>
      <c r="J71" s="147"/>
      <c r="K71" s="147"/>
      <c r="L71" s="147"/>
      <c r="M71" s="147"/>
      <c r="N71" s="147"/>
      <c r="O71" s="147"/>
      <c r="P71" s="147"/>
      <c r="Q71" s="147"/>
      <c r="R71" s="147"/>
      <c r="S71" s="147"/>
      <c r="T71" s="147"/>
      <c r="U71" s="147"/>
      <c r="V71" s="147"/>
      <c r="W71" s="147"/>
      <c r="X71" s="147"/>
      <c r="Y71" s="140"/>
      <c r="Z71" s="141"/>
      <c r="AA71" s="141"/>
      <c r="AB71" s="141"/>
      <c r="AC71" s="141"/>
      <c r="AD71" s="141"/>
      <c r="AE71" s="141"/>
      <c r="AF71" s="142"/>
      <c r="BB71" s="1" t="s">
        <v>912</v>
      </c>
      <c r="BI71" s="4" t="s">
        <v>25</v>
      </c>
      <c r="BM71" s="4">
        <f>IF(OR(AND(E70&lt;&gt;"",E71=""),MOD(E71,0.5)&lt;&gt;0),0,1)</f>
        <v>1</v>
      </c>
      <c r="BN71" s="4">
        <f>IF(OR(AND(G70&lt;&gt;"",G71=""),MOD(G71,0.5)&lt;&gt;0),0,1)</f>
        <v>1</v>
      </c>
      <c r="BO71" s="4">
        <f>IF(OR(AND(I70&lt;&gt;"",I71=""),MOD(I71,0.5)&lt;&gt;0),0,1)</f>
        <v>1</v>
      </c>
      <c r="BP71" s="4">
        <f>IF(OR(AND(K70&lt;&gt;"",K71=""),MOD(K71,0.5)&lt;&gt;0),0,1)</f>
        <v>1</v>
      </c>
      <c r="BQ71" s="4">
        <f>IF(OR(AND(M70&lt;&gt;"",M71=""),MOD(M71,0.5)&lt;&gt;0),0,1)</f>
        <v>1</v>
      </c>
      <c r="BR71" s="4">
        <f>IF(OR(AND(O70&lt;&gt;"",O71=""),MOD(O71,0.5)&lt;&gt;0),0,1)</f>
        <v>1</v>
      </c>
      <c r="BS71" s="4">
        <f>IF(OR(AND(Q70&lt;&gt;"",Q71=""),MOD(Q71,0.5)&lt;&gt;0),0,1)</f>
        <v>1</v>
      </c>
      <c r="BT71" s="4">
        <f>IF(OR(AND(S70&lt;&gt;"",S71=""),MOD(S71,0.5)&lt;&gt;0),0,1)</f>
        <v>1</v>
      </c>
      <c r="BU71" s="4">
        <f>IF(OR(AND(U70&lt;&gt;"",U71=""),MOD(U71,0.5)&lt;&gt;0),0,1)</f>
        <v>1</v>
      </c>
      <c r="BV71" s="4">
        <f>IF(OR(AND(W70&lt;&gt;"",W71=""),MOD(W71,0.5)&lt;&gt;0),0,1)</f>
        <v>1</v>
      </c>
      <c r="BW71" s="4"/>
      <c r="BX71" s="4"/>
      <c r="BY71" s="4"/>
      <c r="BZ71" s="4"/>
    </row>
    <row r="72" spans="1:79" ht="17.25" customHeight="1">
      <c r="A72" s="88" t="s">
        <v>66</v>
      </c>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row>
    <row r="73" spans="1:79" ht="17.25" customHeight="1">
      <c r="A73" s="133" t="s">
        <v>59</v>
      </c>
      <c r="B73" s="133"/>
      <c r="C73" s="133"/>
      <c r="D73" s="133"/>
      <c r="E73" s="89"/>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1"/>
      <c r="BI73" s="4" t="s">
        <v>25</v>
      </c>
      <c r="BM73" s="4">
        <f>IF(AND(E73="",OR(E74&lt;&gt;"",E75&lt;&gt;"",E76&lt;&gt;"",E77&lt;&gt;"",E78&lt;&gt;"",E79&lt;&gt;"",E80&lt;&gt;"",E81&lt;&gt;"",H81&lt;&gt;"",L81&lt;&gt;"",O81&lt;&gt;"",E82&lt;&gt;"",G82&lt;&gt;"",I82&lt;&gt;"",K82&lt;&gt;"",M82&lt;&gt;"",O82&lt;&gt;"",Q82&lt;&gt;"",S82&lt;&gt;"",U82&lt;&gt;"",W82&lt;&gt;"",Y82&lt;&gt;"",AA82&lt;&gt;"",AC82&lt;&gt;"",AE82&lt;&gt;"",E83&lt;&gt;"",G83&lt;&gt;"",I83&lt;&gt;"",K83&lt;&gt;"",M83&lt;&gt;"",O83&lt;&gt;"",Q83&lt;&gt;"",S83&lt;&gt;"",U83&lt;&gt;"",W83&lt;&gt;"",Y83&lt;&gt;"",AA83&lt;&gt;"",AC83&lt;&gt;"",AE83&lt;&gt;"")),0,1)</f>
        <v>1</v>
      </c>
    </row>
    <row r="74" spans="1:79" ht="17.25" customHeight="1">
      <c r="A74" s="133" t="s">
        <v>60</v>
      </c>
      <c r="B74" s="133"/>
      <c r="C74" s="133"/>
      <c r="D74" s="133"/>
      <c r="E74" s="89"/>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1"/>
    </row>
    <row r="75" spans="1:79" ht="17.25" customHeight="1">
      <c r="A75" s="99" t="s">
        <v>64</v>
      </c>
      <c r="B75" s="100"/>
      <c r="C75" s="100"/>
      <c r="D75" s="101"/>
      <c r="E75" s="52"/>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4"/>
    </row>
    <row r="76" spans="1:79" ht="17.25" customHeight="1">
      <c r="A76" s="102"/>
      <c r="B76" s="103"/>
      <c r="C76" s="103"/>
      <c r="D76" s="104"/>
      <c r="E76" s="55"/>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7"/>
      <c r="BB76" s="1" t="s">
        <v>913</v>
      </c>
    </row>
    <row r="77" spans="1:79" ht="17.25" customHeight="1">
      <c r="A77" s="102"/>
      <c r="B77" s="103"/>
      <c r="C77" s="103"/>
      <c r="D77" s="104"/>
      <c r="E77" s="55"/>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7"/>
    </row>
    <row r="78" spans="1:79" ht="17.25" customHeight="1">
      <c r="A78" s="102"/>
      <c r="B78" s="103"/>
      <c r="C78" s="103"/>
      <c r="D78" s="104"/>
      <c r="E78" s="55"/>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7"/>
    </row>
    <row r="79" spans="1:79" ht="17.25" customHeight="1">
      <c r="A79" s="105"/>
      <c r="B79" s="106"/>
      <c r="C79" s="106"/>
      <c r="D79" s="107"/>
      <c r="E79" s="58"/>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60"/>
    </row>
    <row r="80" spans="1:79" ht="17.25" customHeight="1">
      <c r="A80" s="133" t="s">
        <v>61</v>
      </c>
      <c r="B80" s="133"/>
      <c r="C80" s="133"/>
      <c r="D80" s="133"/>
      <c r="E80" s="89"/>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1"/>
    </row>
    <row r="81" spans="1:79" ht="17.25" customHeight="1">
      <c r="A81" s="133" t="s">
        <v>63</v>
      </c>
      <c r="B81" s="133"/>
      <c r="C81" s="133"/>
      <c r="D81" s="133"/>
      <c r="E81" s="144"/>
      <c r="F81" s="145"/>
      <c r="G81" s="20" t="s">
        <v>1</v>
      </c>
      <c r="H81" s="146"/>
      <c r="I81" s="146"/>
      <c r="J81" s="20" t="s">
        <v>2</v>
      </c>
      <c r="K81" s="20" t="s">
        <v>8</v>
      </c>
      <c r="L81" s="145"/>
      <c r="M81" s="145"/>
      <c r="N81" s="20" t="s">
        <v>1</v>
      </c>
      <c r="O81" s="146"/>
      <c r="P81" s="146"/>
      <c r="Q81" s="20" t="s">
        <v>2</v>
      </c>
      <c r="R81" s="21"/>
      <c r="S81" s="21"/>
      <c r="T81" s="21"/>
      <c r="U81" s="21"/>
      <c r="V81" s="21"/>
      <c r="W81" s="21"/>
      <c r="X81" s="21"/>
      <c r="Y81" s="21"/>
      <c r="Z81" s="21"/>
      <c r="AA81" s="21"/>
      <c r="AB81" s="21"/>
      <c r="AC81" s="21"/>
      <c r="AD81" s="21"/>
      <c r="AE81" s="21"/>
      <c r="AF81" s="22"/>
      <c r="AI81" s="1" t="s">
        <v>99</v>
      </c>
      <c r="AW81" s="1" t="s">
        <v>914</v>
      </c>
      <c r="BI81" s="4" t="s">
        <v>25</v>
      </c>
      <c r="BM81" s="4">
        <f>IF(AND(E73&lt;&gt;"",E81=""),0,1)</f>
        <v>1</v>
      </c>
      <c r="BN81" s="4">
        <f>IF(AND(E73&lt;&gt;"",OR(H81="",NOT(AND(H81&gt;=0,H81&lt;=59)))),0,1)</f>
        <v>1</v>
      </c>
      <c r="BO81" s="4">
        <f>IF(AND(E73&lt;&gt;"",L81=""),0,1)</f>
        <v>1</v>
      </c>
      <c r="BP81" s="4">
        <f>IF(AND(E73&lt;&gt;"",OR(O81="",NOT(AND(O81&gt;=0,O81&lt;=59)))),0,1)</f>
        <v>1</v>
      </c>
    </row>
    <row r="82" spans="1:79" ht="17.25" customHeight="1">
      <c r="A82" s="143" t="s">
        <v>102</v>
      </c>
      <c r="B82" s="143"/>
      <c r="C82" s="143"/>
      <c r="D82" s="143"/>
      <c r="E82" s="136"/>
      <c r="F82" s="136"/>
      <c r="G82" s="136"/>
      <c r="H82" s="136"/>
      <c r="I82" s="136"/>
      <c r="J82" s="136"/>
      <c r="K82" s="136"/>
      <c r="L82" s="136"/>
      <c r="M82" s="136"/>
      <c r="N82" s="136"/>
      <c r="O82" s="136"/>
      <c r="P82" s="136"/>
      <c r="Q82" s="136"/>
      <c r="R82" s="136"/>
      <c r="S82" s="136"/>
      <c r="T82" s="136"/>
      <c r="U82" s="136"/>
      <c r="V82" s="136"/>
      <c r="W82" s="136"/>
      <c r="X82" s="136"/>
      <c r="Y82" s="137"/>
      <c r="Z82" s="138"/>
      <c r="AA82" s="138"/>
      <c r="AB82" s="138"/>
      <c r="AC82" s="138"/>
      <c r="AD82" s="138"/>
      <c r="AE82" s="138"/>
      <c r="AF82" s="139"/>
      <c r="BI82" s="4" t="s">
        <v>25</v>
      </c>
      <c r="BM82" s="4">
        <f>IF(OR(AND(E83&lt;&gt;"",E82=""),AND(E82&lt;&gt;"",COUNTIF(ｶﾘｷｭﾗﾑｺｰﾄﾞ一覧!$A:$A,E82)=0)),0,1)</f>
        <v>1</v>
      </c>
      <c r="BN82" s="4">
        <f>IF(OR(AND(G83&lt;&gt;"",G82=""),AND(G82&lt;&gt;"",COUNTIF(ｶﾘｷｭﾗﾑｺｰﾄﾞ一覧!$A:$A,G82)=0)),0,1)</f>
        <v>1</v>
      </c>
      <c r="BO82" s="4">
        <f>IF(OR(AND(I83&lt;&gt;"",I82=""),AND(I82&lt;&gt;"",COUNTIF(ｶﾘｷｭﾗﾑｺｰﾄﾞ一覧!$A:$A,I82)=0)),0,1)</f>
        <v>1</v>
      </c>
      <c r="BP82" s="4">
        <f>IF(OR(AND(K83&lt;&gt;"",K82=""),AND(K82&lt;&gt;"",COUNTIF(ｶﾘｷｭﾗﾑｺｰﾄﾞ一覧!$A:$A,K82)=0)),0,1)</f>
        <v>1</v>
      </c>
      <c r="BQ82" s="4">
        <f>IF(OR(AND(M83&lt;&gt;"",M82=""),AND(M82&lt;&gt;"",COUNTIF(ｶﾘｷｭﾗﾑｺｰﾄﾞ一覧!$A:$A,M82)=0)),0,1)</f>
        <v>1</v>
      </c>
      <c r="BR82" s="4">
        <f>IF(OR(AND(O83&lt;&gt;"",O82=""),AND(O82&lt;&gt;"",COUNTIF(ｶﾘｷｭﾗﾑｺｰﾄﾞ一覧!$A:$A,O82)=0)),0,1)</f>
        <v>1</v>
      </c>
      <c r="BS82" s="4">
        <f>IF(OR(AND(Q83&lt;&gt;"",Q82=""),AND(Q82&lt;&gt;"",COUNTIF(ｶﾘｷｭﾗﾑｺｰﾄﾞ一覧!$A:$A,Q82)=0)),0,1)</f>
        <v>1</v>
      </c>
      <c r="BT82" s="4">
        <f>IF(OR(AND(S83&lt;&gt;"",S82=""),AND(S82&lt;&gt;"",COUNTIF(ｶﾘｷｭﾗﾑｺｰﾄﾞ一覧!$A:$A,S82)=0)),0,1)</f>
        <v>1</v>
      </c>
      <c r="BU82" s="4">
        <f>IF(OR(AND(U83&lt;&gt;"",U82=""),AND(U82&lt;&gt;"",COUNTIF(ｶﾘｷｭﾗﾑｺｰﾄﾞ一覧!$A:$A,U82)=0)),0,1)</f>
        <v>1</v>
      </c>
      <c r="BV82" s="4">
        <f>IF(OR(AND(W83&lt;&gt;"",W82=""),AND(W82&lt;&gt;"",COUNTIF(ｶﾘｷｭﾗﾑｺｰﾄﾞ一覧!$A:$A,W82)=0)),0,1)</f>
        <v>1</v>
      </c>
      <c r="BW82" s="4"/>
      <c r="BX82" s="4"/>
      <c r="BY82" s="4"/>
      <c r="BZ82" s="4"/>
      <c r="CA82" s="4"/>
    </row>
    <row r="83" spans="1:79" ht="17.25" customHeight="1">
      <c r="A83" s="51" t="s">
        <v>62</v>
      </c>
      <c r="B83" s="51"/>
      <c r="C83" s="51"/>
      <c r="D83" s="51"/>
      <c r="E83" s="147"/>
      <c r="F83" s="147"/>
      <c r="G83" s="147"/>
      <c r="H83" s="147"/>
      <c r="I83" s="147"/>
      <c r="J83" s="147"/>
      <c r="K83" s="147"/>
      <c r="L83" s="147"/>
      <c r="M83" s="147"/>
      <c r="N83" s="147"/>
      <c r="O83" s="147"/>
      <c r="P83" s="147"/>
      <c r="Q83" s="147"/>
      <c r="R83" s="147"/>
      <c r="S83" s="147"/>
      <c r="T83" s="147"/>
      <c r="U83" s="147"/>
      <c r="V83" s="147"/>
      <c r="W83" s="147"/>
      <c r="X83" s="147"/>
      <c r="Y83" s="140"/>
      <c r="Z83" s="141"/>
      <c r="AA83" s="141"/>
      <c r="AB83" s="141"/>
      <c r="AC83" s="141"/>
      <c r="AD83" s="141"/>
      <c r="AE83" s="141"/>
      <c r="AF83" s="142"/>
      <c r="AH83" s="29" t="s">
        <v>915</v>
      </c>
      <c r="BI83" s="4" t="s">
        <v>25</v>
      </c>
      <c r="BM83" s="4">
        <f>IF(OR(AND(E82&lt;&gt;"",E83=""),MOD(E83,0.5)&lt;&gt;0),0,1)</f>
        <v>1</v>
      </c>
      <c r="BN83" s="4">
        <f>IF(OR(AND(G82&lt;&gt;"",G83=""),MOD(G83,0.5)&lt;&gt;0),0,1)</f>
        <v>1</v>
      </c>
      <c r="BO83" s="4">
        <f>IF(OR(AND(I82&lt;&gt;"",I83=""),MOD(I83,0.5)&lt;&gt;0),0,1)</f>
        <v>1</v>
      </c>
      <c r="BP83" s="4">
        <f>IF(OR(AND(K82&lt;&gt;"",K83=""),MOD(K83,0.5)&lt;&gt;0),0,1)</f>
        <v>1</v>
      </c>
      <c r="BQ83" s="4">
        <f>IF(OR(AND(M82&lt;&gt;"",M83=""),MOD(M83,0.5)&lt;&gt;0),0,1)</f>
        <v>1</v>
      </c>
      <c r="BR83" s="4">
        <f>IF(OR(AND(O82&lt;&gt;"",O83=""),MOD(O83,0.5)&lt;&gt;0),0,1)</f>
        <v>1</v>
      </c>
      <c r="BS83" s="4">
        <f>IF(OR(AND(Q82&lt;&gt;"",Q83=""),MOD(Q83,0.5)&lt;&gt;0),0,1)</f>
        <v>1</v>
      </c>
      <c r="BT83" s="4">
        <f>IF(OR(AND(S82&lt;&gt;"",S83=""),MOD(S83,0.5)&lt;&gt;0),0,1)</f>
        <v>1</v>
      </c>
      <c r="BU83" s="4">
        <f>IF(OR(AND(U82&lt;&gt;"",U83=""),MOD(U83,0.5)&lt;&gt;0),0,1)</f>
        <v>1</v>
      </c>
      <c r="BV83" s="4">
        <f>IF(OR(AND(W82&lt;&gt;"",W83=""),MOD(W83,0.5)&lt;&gt;0),0,1)</f>
        <v>1</v>
      </c>
      <c r="BW83" s="4"/>
      <c r="BX83" s="4"/>
      <c r="BY83" s="4"/>
      <c r="BZ83" s="4"/>
    </row>
    <row r="84" spans="1:79" ht="17.25" customHeight="1">
      <c r="A84" s="88" t="s">
        <v>67</v>
      </c>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H84" s="29" t="s">
        <v>923</v>
      </c>
    </row>
    <row r="85" spans="1:79" ht="17.25" customHeight="1">
      <c r="A85" s="133" t="s">
        <v>59</v>
      </c>
      <c r="B85" s="133"/>
      <c r="C85" s="133"/>
      <c r="D85" s="133"/>
      <c r="E85" s="89"/>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1"/>
      <c r="AY85" s="1" t="s">
        <v>99</v>
      </c>
      <c r="BI85" s="4" t="s">
        <v>25</v>
      </c>
      <c r="BM85" s="4">
        <f>IF(AND(E85="",OR(E86&lt;&gt;"",E87&lt;&gt;"",E88&lt;&gt;"",E89&lt;&gt;"",E90&lt;&gt;"",E91&lt;&gt;"",E92&lt;&gt;"",E93&lt;&gt;"",H93&lt;&gt;"",L93&lt;&gt;"",O93&lt;&gt;"",E94&lt;&gt;"",G94&lt;&gt;"",I94&lt;&gt;"",K94&lt;&gt;"",M94&lt;&gt;"",O94&lt;&gt;"",Q94&lt;&gt;"",S94&lt;&gt;"",U94&lt;&gt;"",W94&lt;&gt;"",Y94&lt;&gt;"",AA94&lt;&gt;"",AC94&lt;&gt;"",AE94&lt;&gt;"",E95&lt;&gt;"",G95&lt;&gt;"",I95&lt;&gt;"",K95&lt;&gt;"",M95&lt;&gt;"",O95&lt;&gt;"",Q95&lt;&gt;"",S95&lt;&gt;"",U95&lt;&gt;"",W95&lt;&gt;"",Y95&lt;&gt;"",AA95&lt;&gt;"",AC95&lt;&gt;"",AE95&lt;&gt;"")),0,1)</f>
        <v>1</v>
      </c>
    </row>
    <row r="86" spans="1:79" ht="17.25" customHeight="1">
      <c r="A86" s="133" t="s">
        <v>60</v>
      </c>
      <c r="B86" s="133"/>
      <c r="C86" s="133"/>
      <c r="D86" s="133"/>
      <c r="E86" s="89"/>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1"/>
    </row>
    <row r="87" spans="1:79" ht="17.25" customHeight="1">
      <c r="A87" s="99" t="s">
        <v>64</v>
      </c>
      <c r="B87" s="100"/>
      <c r="C87" s="100"/>
      <c r="D87" s="101"/>
      <c r="E87" s="52"/>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4"/>
      <c r="AY87" s="1" t="s">
        <v>924</v>
      </c>
    </row>
    <row r="88" spans="1:79" ht="17.25" customHeight="1">
      <c r="A88" s="102"/>
      <c r="B88" s="103"/>
      <c r="C88" s="103"/>
      <c r="D88" s="104"/>
      <c r="E88" s="55"/>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7"/>
      <c r="AY88" s="1" t="s">
        <v>925</v>
      </c>
    </row>
    <row r="89" spans="1:79" ht="17.25" customHeight="1">
      <c r="A89" s="102"/>
      <c r="B89" s="103"/>
      <c r="C89" s="103"/>
      <c r="D89" s="104"/>
      <c r="E89" s="55"/>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7"/>
    </row>
    <row r="90" spans="1:79" ht="17.25" customHeight="1">
      <c r="A90" s="102"/>
      <c r="B90" s="103"/>
      <c r="C90" s="103"/>
      <c r="D90" s="104"/>
      <c r="E90" s="55"/>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7"/>
      <c r="AY90" s="1" t="s">
        <v>927</v>
      </c>
    </row>
    <row r="91" spans="1:79" ht="17.25" customHeight="1">
      <c r="A91" s="105"/>
      <c r="B91" s="106"/>
      <c r="C91" s="106"/>
      <c r="D91" s="107"/>
      <c r="E91" s="58"/>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60"/>
      <c r="AY91" s="1" t="s">
        <v>926</v>
      </c>
    </row>
    <row r="92" spans="1:79" ht="17.25" customHeight="1">
      <c r="A92" s="133" t="s">
        <v>61</v>
      </c>
      <c r="B92" s="133"/>
      <c r="C92" s="133"/>
      <c r="D92" s="133"/>
      <c r="E92" s="89"/>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1"/>
    </row>
    <row r="93" spans="1:79" ht="17.25" customHeight="1">
      <c r="A93" s="133" t="s">
        <v>63</v>
      </c>
      <c r="B93" s="133"/>
      <c r="C93" s="133"/>
      <c r="D93" s="133"/>
      <c r="E93" s="144"/>
      <c r="F93" s="145"/>
      <c r="G93" s="20" t="s">
        <v>1</v>
      </c>
      <c r="H93" s="146"/>
      <c r="I93" s="146"/>
      <c r="J93" s="20" t="s">
        <v>2</v>
      </c>
      <c r="K93" s="20" t="s">
        <v>8</v>
      </c>
      <c r="L93" s="145"/>
      <c r="M93" s="145"/>
      <c r="N93" s="20" t="s">
        <v>1</v>
      </c>
      <c r="O93" s="146"/>
      <c r="P93" s="146"/>
      <c r="Q93" s="20" t="s">
        <v>2</v>
      </c>
      <c r="R93" s="21"/>
      <c r="S93" s="21"/>
      <c r="T93" s="21"/>
      <c r="U93" s="21"/>
      <c r="V93" s="21"/>
      <c r="W93" s="21"/>
      <c r="X93" s="21"/>
      <c r="Y93" s="21"/>
      <c r="Z93" s="21"/>
      <c r="AA93" s="21"/>
      <c r="AB93" s="21"/>
      <c r="AC93" s="21"/>
      <c r="AD93" s="21"/>
      <c r="AE93" s="21"/>
      <c r="AF93" s="22"/>
      <c r="AJ93" s="1" t="s">
        <v>928</v>
      </c>
      <c r="BI93" s="4" t="s">
        <v>25</v>
      </c>
      <c r="BM93" s="4">
        <f>IF(AND(E85&lt;&gt;"",E93=""),0,1)</f>
        <v>1</v>
      </c>
      <c r="BN93" s="4">
        <f>IF(AND(E85&lt;&gt;"",OR(H93="",NOT(AND(H93&gt;=0,H93&lt;=59)))),0,1)</f>
        <v>1</v>
      </c>
      <c r="BO93" s="4">
        <f>IF(AND(E85&lt;&gt;"",L93=""),0,1)</f>
        <v>1</v>
      </c>
      <c r="BP93" s="4">
        <f>IF(AND(E85&lt;&gt;"",OR(O93="",NOT(AND(O93&gt;=0,O93&lt;=59)))),0,1)</f>
        <v>1</v>
      </c>
    </row>
    <row r="94" spans="1:79" ht="17.25" customHeight="1">
      <c r="A94" s="143" t="s">
        <v>102</v>
      </c>
      <c r="B94" s="143"/>
      <c r="C94" s="143"/>
      <c r="D94" s="143"/>
      <c r="E94" s="136"/>
      <c r="F94" s="136"/>
      <c r="G94" s="136"/>
      <c r="H94" s="136"/>
      <c r="I94" s="136"/>
      <c r="J94" s="136"/>
      <c r="K94" s="136"/>
      <c r="L94" s="136"/>
      <c r="M94" s="136"/>
      <c r="N94" s="136"/>
      <c r="O94" s="136"/>
      <c r="P94" s="136"/>
      <c r="Q94" s="136"/>
      <c r="R94" s="136"/>
      <c r="S94" s="136"/>
      <c r="T94" s="136"/>
      <c r="U94" s="136"/>
      <c r="V94" s="136"/>
      <c r="W94" s="136"/>
      <c r="X94" s="136"/>
      <c r="Y94" s="137"/>
      <c r="Z94" s="138"/>
      <c r="AA94" s="138"/>
      <c r="AB94" s="138"/>
      <c r="AC94" s="138"/>
      <c r="AD94" s="138"/>
      <c r="AE94" s="138"/>
      <c r="AF94" s="139"/>
      <c r="BI94" s="4" t="s">
        <v>25</v>
      </c>
      <c r="BM94" s="4">
        <f>IF(OR(AND(E95&lt;&gt;"",E94=""),AND(E94&lt;&gt;"",COUNTIF(ｶﾘｷｭﾗﾑｺｰﾄﾞ一覧!$A:$A,E94)=0)),0,1)</f>
        <v>1</v>
      </c>
      <c r="BN94" s="4">
        <f>IF(OR(AND(G95&lt;&gt;"",G94=""),AND(G94&lt;&gt;"",COUNTIF(ｶﾘｷｭﾗﾑｺｰﾄﾞ一覧!$A:$A,G94)=0)),0,1)</f>
        <v>1</v>
      </c>
      <c r="BO94" s="4">
        <f>IF(OR(AND(I95&lt;&gt;"",I94=""),AND(I94&lt;&gt;"",COUNTIF(ｶﾘｷｭﾗﾑｺｰﾄﾞ一覧!$A:$A,I94)=0)),0,1)</f>
        <v>1</v>
      </c>
      <c r="BP94" s="4">
        <f>IF(OR(AND(K95&lt;&gt;"",K94=""),AND(K94&lt;&gt;"",COUNTIF(ｶﾘｷｭﾗﾑｺｰﾄﾞ一覧!$A:$A,K94)=0)),0,1)</f>
        <v>1</v>
      </c>
      <c r="BQ94" s="4">
        <f>IF(OR(AND(M95&lt;&gt;"",M94=""),AND(M94&lt;&gt;"",COUNTIF(ｶﾘｷｭﾗﾑｺｰﾄﾞ一覧!$A:$A,M94)=0)),0,1)</f>
        <v>1</v>
      </c>
      <c r="BR94" s="4">
        <f>IF(OR(AND(O95&lt;&gt;"",O94=""),AND(O94&lt;&gt;"",COUNTIF(ｶﾘｷｭﾗﾑｺｰﾄﾞ一覧!$A:$A,O94)=0)),0,1)</f>
        <v>1</v>
      </c>
      <c r="BS94" s="4">
        <f>IF(OR(AND(Q95&lt;&gt;"",Q94=""),AND(Q94&lt;&gt;"",COUNTIF(ｶﾘｷｭﾗﾑｺｰﾄﾞ一覧!$A:$A,Q94)=0)),0,1)</f>
        <v>1</v>
      </c>
      <c r="BT94" s="4">
        <f>IF(OR(AND(S95&lt;&gt;"",S94=""),AND(S94&lt;&gt;"",COUNTIF(ｶﾘｷｭﾗﾑｺｰﾄﾞ一覧!$A:$A,S94)=0)),0,1)</f>
        <v>1</v>
      </c>
      <c r="BU94" s="4">
        <f>IF(OR(AND(U95&lt;&gt;"",U94=""),AND(U94&lt;&gt;"",COUNTIF(ｶﾘｷｭﾗﾑｺｰﾄﾞ一覧!$A:$A,U94)=0)),0,1)</f>
        <v>1</v>
      </c>
      <c r="BV94" s="4">
        <f>IF(OR(AND(W95&lt;&gt;"",W94=""),AND(W94&lt;&gt;"",COUNTIF(ｶﾘｷｭﾗﾑｺｰﾄﾞ一覧!$A:$A,W94)=0)),0,1)</f>
        <v>1</v>
      </c>
      <c r="BW94" s="4"/>
      <c r="BX94" s="4"/>
      <c r="BY94" s="4"/>
      <c r="BZ94" s="4"/>
      <c r="CA94" s="4"/>
    </row>
    <row r="95" spans="1:79" ht="17.25" customHeight="1">
      <c r="A95" s="51" t="s">
        <v>62</v>
      </c>
      <c r="B95" s="51"/>
      <c r="C95" s="51"/>
      <c r="D95" s="51"/>
      <c r="E95" s="147"/>
      <c r="F95" s="147"/>
      <c r="G95" s="147"/>
      <c r="H95" s="147"/>
      <c r="I95" s="147"/>
      <c r="J95" s="147"/>
      <c r="K95" s="147"/>
      <c r="L95" s="147"/>
      <c r="M95" s="147"/>
      <c r="N95" s="147"/>
      <c r="O95" s="147"/>
      <c r="P95" s="147"/>
      <c r="Q95" s="147"/>
      <c r="R95" s="147"/>
      <c r="S95" s="147"/>
      <c r="T95" s="147"/>
      <c r="U95" s="147"/>
      <c r="V95" s="147"/>
      <c r="W95" s="147"/>
      <c r="X95" s="147"/>
      <c r="Y95" s="140"/>
      <c r="Z95" s="141"/>
      <c r="AA95" s="141"/>
      <c r="AB95" s="141"/>
      <c r="AC95" s="141"/>
      <c r="AD95" s="141"/>
      <c r="AE95" s="141"/>
      <c r="AF95" s="142"/>
      <c r="AH95" s="29" t="s">
        <v>929</v>
      </c>
      <c r="BI95" s="4" t="s">
        <v>25</v>
      </c>
      <c r="BM95" s="4">
        <f>IF(OR(AND(E94&lt;&gt;"",E95=""),MOD(E95,0.5)&lt;&gt;0),0,1)</f>
        <v>1</v>
      </c>
      <c r="BN95" s="4">
        <f>IF(OR(AND(G94&lt;&gt;"",G95=""),MOD(G95,0.5)&lt;&gt;0),0,1)</f>
        <v>1</v>
      </c>
      <c r="BO95" s="4">
        <f>IF(OR(AND(I94&lt;&gt;"",I95=""),MOD(I95,0.5)&lt;&gt;0),0,1)</f>
        <v>1</v>
      </c>
      <c r="BP95" s="4">
        <f>IF(OR(AND(K94&lt;&gt;"",K95=""),MOD(K95,0.5)&lt;&gt;0),0,1)</f>
        <v>1</v>
      </c>
      <c r="BQ95" s="4">
        <f>IF(OR(AND(M94&lt;&gt;"",M95=""),MOD(M95,0.5)&lt;&gt;0),0,1)</f>
        <v>1</v>
      </c>
      <c r="BR95" s="4">
        <f>IF(OR(AND(O94&lt;&gt;"",O95=""),MOD(O95,0.5)&lt;&gt;0),0,1)</f>
        <v>1</v>
      </c>
      <c r="BS95" s="4">
        <f>IF(OR(AND(Q94&lt;&gt;"",Q95=""),MOD(Q95,0.5)&lt;&gt;0),0,1)</f>
        <v>1</v>
      </c>
      <c r="BT95" s="4">
        <f>IF(OR(AND(S94&lt;&gt;"",S95=""),MOD(S95,0.5)&lt;&gt;0),0,1)</f>
        <v>1</v>
      </c>
      <c r="BU95" s="4">
        <f>IF(OR(AND(U94&lt;&gt;"",U95=""),MOD(U95,0.5)&lt;&gt;0),0,1)</f>
        <v>1</v>
      </c>
      <c r="BV95" s="4">
        <f>IF(OR(AND(W94&lt;&gt;"",W95=""),MOD(W95,0.5)&lt;&gt;0),0,1)</f>
        <v>1</v>
      </c>
      <c r="BW95" s="4"/>
      <c r="BX95" s="4"/>
      <c r="BY95" s="4"/>
      <c r="BZ95" s="4"/>
    </row>
    <row r="96" spans="1:79" ht="17.25" customHeight="1">
      <c r="A96" s="88" t="s">
        <v>68</v>
      </c>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Z96" s="1" t="s">
        <v>912</v>
      </c>
    </row>
    <row r="97" spans="1:79" ht="17.25" customHeight="1">
      <c r="A97" s="133" t="s">
        <v>59</v>
      </c>
      <c r="B97" s="133"/>
      <c r="C97" s="133"/>
      <c r="D97" s="133"/>
      <c r="E97" s="89"/>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1"/>
      <c r="BI97" s="4" t="s">
        <v>25</v>
      </c>
      <c r="BM97" s="4">
        <f>IF(AND(E97="",OR(E98&lt;&gt;"",E99&lt;&gt;"",E100&lt;&gt;"",E101&lt;&gt;"",E102&lt;&gt;"",E103&lt;&gt;"",E104&lt;&gt;"",E105&lt;&gt;"",H105&lt;&gt;"",L105&lt;&gt;"",O105&lt;&gt;"",E106&lt;&gt;"",G106&lt;&gt;"",I106&lt;&gt;"",K106&lt;&gt;"",M106&lt;&gt;"",O106&lt;&gt;"",Q106&lt;&gt;"",S106&lt;&gt;"",U106&lt;&gt;"",W106&lt;&gt;"",Y106&lt;&gt;"",AA106&lt;&gt;"",AC106&lt;&gt;"",AE106&lt;&gt;"",E107&lt;&gt;"",G107&lt;&gt;"",I107&lt;&gt;"",K107&lt;&gt;"",M107&lt;&gt;"",O107&lt;&gt;"",Q107&lt;&gt;"",S107&lt;&gt;"",U107&lt;&gt;"",W107&lt;&gt;"",Y107&lt;&gt;"",AA107&lt;&gt;"",AC107&lt;&gt;"",AE107&lt;&gt;"")),0,1)</f>
        <v>1</v>
      </c>
    </row>
    <row r="98" spans="1:79" ht="17.25" customHeight="1">
      <c r="A98" s="133" t="s">
        <v>60</v>
      </c>
      <c r="B98" s="133"/>
      <c r="C98" s="133"/>
      <c r="D98" s="133"/>
      <c r="E98" s="89"/>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1"/>
    </row>
    <row r="99" spans="1:79" ht="17.25" customHeight="1">
      <c r="A99" s="99" t="s">
        <v>64</v>
      </c>
      <c r="B99" s="100"/>
      <c r="C99" s="100"/>
      <c r="D99" s="101"/>
      <c r="E99" s="52"/>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4"/>
    </row>
    <row r="100" spans="1:79" ht="17.25" customHeight="1">
      <c r="A100" s="102"/>
      <c r="B100" s="103"/>
      <c r="C100" s="103"/>
      <c r="D100" s="104"/>
      <c r="E100" s="55"/>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7"/>
      <c r="AZ100" s="1" t="s">
        <v>930</v>
      </c>
    </row>
    <row r="101" spans="1:79" ht="17.25" customHeight="1">
      <c r="A101" s="102"/>
      <c r="B101" s="103"/>
      <c r="C101" s="103"/>
      <c r="D101" s="104"/>
      <c r="E101" s="55"/>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7"/>
    </row>
    <row r="102" spans="1:79" ht="17.25" customHeight="1">
      <c r="A102" s="102"/>
      <c r="B102" s="103"/>
      <c r="C102" s="103"/>
      <c r="D102" s="104"/>
      <c r="E102" s="55"/>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7"/>
      <c r="AZ102" s="1" t="s">
        <v>99</v>
      </c>
    </row>
    <row r="103" spans="1:79" ht="17.25" customHeight="1">
      <c r="A103" s="105"/>
      <c r="B103" s="106"/>
      <c r="C103" s="106"/>
      <c r="D103" s="107"/>
      <c r="E103" s="58"/>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60"/>
      <c r="AZ103" s="1" t="s">
        <v>931</v>
      </c>
    </row>
    <row r="104" spans="1:79" ht="17.25" customHeight="1">
      <c r="A104" s="133" t="s">
        <v>61</v>
      </c>
      <c r="B104" s="133"/>
      <c r="C104" s="133"/>
      <c r="D104" s="133"/>
      <c r="E104" s="89"/>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1"/>
    </row>
    <row r="105" spans="1:79" ht="17.25" customHeight="1">
      <c r="A105" s="133" t="s">
        <v>63</v>
      </c>
      <c r="B105" s="133"/>
      <c r="C105" s="133"/>
      <c r="D105" s="133"/>
      <c r="E105" s="144"/>
      <c r="F105" s="145"/>
      <c r="G105" s="20" t="s">
        <v>1</v>
      </c>
      <c r="H105" s="146"/>
      <c r="I105" s="146"/>
      <c r="J105" s="20" t="s">
        <v>2</v>
      </c>
      <c r="K105" s="20" t="s">
        <v>8</v>
      </c>
      <c r="L105" s="145"/>
      <c r="M105" s="145"/>
      <c r="N105" s="20" t="s">
        <v>1</v>
      </c>
      <c r="O105" s="146"/>
      <c r="P105" s="146"/>
      <c r="Q105" s="20" t="s">
        <v>2</v>
      </c>
      <c r="R105" s="21"/>
      <c r="S105" s="21"/>
      <c r="T105" s="21"/>
      <c r="U105" s="21"/>
      <c r="V105" s="21"/>
      <c r="W105" s="21"/>
      <c r="X105" s="21"/>
      <c r="Y105" s="21"/>
      <c r="Z105" s="21"/>
      <c r="AA105" s="21"/>
      <c r="AB105" s="21"/>
      <c r="AC105" s="21"/>
      <c r="AD105" s="21"/>
      <c r="AE105" s="21"/>
      <c r="AF105" s="22"/>
      <c r="BI105" s="4" t="s">
        <v>25</v>
      </c>
      <c r="BM105" s="4">
        <f>IF(AND(E97&lt;&gt;"",E105=""),0,1)</f>
        <v>1</v>
      </c>
      <c r="BN105" s="4">
        <f>IF(AND(E97&lt;&gt;"",OR(H105="",NOT(AND(H105&gt;=0,H105&lt;=59)))),0,1)</f>
        <v>1</v>
      </c>
      <c r="BO105" s="4">
        <f>IF(AND(E97&lt;&gt;"",L105=""),0,1)</f>
        <v>1</v>
      </c>
      <c r="BP105" s="4">
        <f>IF(AND(E97&lt;&gt;"",OR(O105="",NOT(AND(O105&gt;=0,O105&lt;=59)))),0,1)</f>
        <v>1</v>
      </c>
    </row>
    <row r="106" spans="1:79" ht="17.25" customHeight="1">
      <c r="A106" s="143" t="s">
        <v>102</v>
      </c>
      <c r="B106" s="143"/>
      <c r="C106" s="143"/>
      <c r="D106" s="143"/>
      <c r="E106" s="136"/>
      <c r="F106" s="136"/>
      <c r="G106" s="136"/>
      <c r="H106" s="136"/>
      <c r="I106" s="136"/>
      <c r="J106" s="136"/>
      <c r="K106" s="136"/>
      <c r="L106" s="136"/>
      <c r="M106" s="136"/>
      <c r="N106" s="136"/>
      <c r="O106" s="136"/>
      <c r="P106" s="136"/>
      <c r="Q106" s="136"/>
      <c r="R106" s="136"/>
      <c r="S106" s="136"/>
      <c r="T106" s="136"/>
      <c r="U106" s="136"/>
      <c r="V106" s="136"/>
      <c r="W106" s="136"/>
      <c r="X106" s="136"/>
      <c r="Y106" s="137"/>
      <c r="Z106" s="138"/>
      <c r="AA106" s="138"/>
      <c r="AB106" s="138"/>
      <c r="AC106" s="138"/>
      <c r="AD106" s="138"/>
      <c r="AE106" s="138"/>
      <c r="AF106" s="139"/>
      <c r="BI106" s="4" t="s">
        <v>25</v>
      </c>
      <c r="BM106" s="4">
        <f>IF(OR(AND(E107&lt;&gt;"",E106=""),AND(E106&lt;&gt;"",COUNTIF(ｶﾘｷｭﾗﾑｺｰﾄﾞ一覧!$A:$A,E106)=0)),0,1)</f>
        <v>1</v>
      </c>
      <c r="BN106" s="4">
        <f>IF(OR(AND(G107&lt;&gt;"",G106=""),AND(G106&lt;&gt;"",COUNTIF(ｶﾘｷｭﾗﾑｺｰﾄﾞ一覧!$A:$A,G106)=0)),0,1)</f>
        <v>1</v>
      </c>
      <c r="BO106" s="4">
        <f>IF(OR(AND(I107&lt;&gt;"",I106=""),AND(I106&lt;&gt;"",COUNTIF(ｶﾘｷｭﾗﾑｺｰﾄﾞ一覧!$A:$A,I106)=0)),0,1)</f>
        <v>1</v>
      </c>
      <c r="BP106" s="4">
        <f>IF(OR(AND(K107&lt;&gt;"",K106=""),AND(K106&lt;&gt;"",COUNTIF(ｶﾘｷｭﾗﾑｺｰﾄﾞ一覧!$A:$A,K106)=0)),0,1)</f>
        <v>1</v>
      </c>
      <c r="BQ106" s="4">
        <f>IF(OR(AND(M107&lt;&gt;"",M106=""),AND(M106&lt;&gt;"",COUNTIF(ｶﾘｷｭﾗﾑｺｰﾄﾞ一覧!$A:$A,M106)=0)),0,1)</f>
        <v>1</v>
      </c>
      <c r="BR106" s="4">
        <f>IF(OR(AND(O107&lt;&gt;"",O106=""),AND(O106&lt;&gt;"",COUNTIF(ｶﾘｷｭﾗﾑｺｰﾄﾞ一覧!$A:$A,O106)=0)),0,1)</f>
        <v>1</v>
      </c>
      <c r="BS106" s="4">
        <f>IF(OR(AND(Q107&lt;&gt;"",Q106=""),AND(Q106&lt;&gt;"",COUNTIF(ｶﾘｷｭﾗﾑｺｰﾄﾞ一覧!$A:$A,Q106)=0)),0,1)</f>
        <v>1</v>
      </c>
      <c r="BT106" s="4">
        <f>IF(OR(AND(S107&lt;&gt;"",S106=""),AND(S106&lt;&gt;"",COUNTIF(ｶﾘｷｭﾗﾑｺｰﾄﾞ一覧!$A:$A,S106)=0)),0,1)</f>
        <v>1</v>
      </c>
      <c r="BU106" s="4">
        <f>IF(OR(AND(U107&lt;&gt;"",U106=""),AND(U106&lt;&gt;"",COUNTIF(ｶﾘｷｭﾗﾑｺｰﾄﾞ一覧!$A:$A,U106)=0)),0,1)</f>
        <v>1</v>
      </c>
      <c r="BV106" s="4">
        <f>IF(OR(AND(W107&lt;&gt;"",W106=""),AND(W106&lt;&gt;"",COUNTIF(ｶﾘｷｭﾗﾑｺｰﾄﾞ一覧!$A:$A,W106)=0)),0,1)</f>
        <v>1</v>
      </c>
      <c r="BW106" s="4"/>
      <c r="BX106" s="4"/>
      <c r="BY106" s="4"/>
      <c r="BZ106" s="4"/>
      <c r="CA106" s="4"/>
    </row>
    <row r="107" spans="1:79" ht="17.25" customHeight="1">
      <c r="A107" s="51" t="s">
        <v>62</v>
      </c>
      <c r="B107" s="51"/>
      <c r="C107" s="51"/>
      <c r="D107" s="51"/>
      <c r="E107" s="147"/>
      <c r="F107" s="147"/>
      <c r="G107" s="147"/>
      <c r="H107" s="147"/>
      <c r="I107" s="147"/>
      <c r="J107" s="147"/>
      <c r="K107" s="147"/>
      <c r="L107" s="147"/>
      <c r="M107" s="147"/>
      <c r="N107" s="147"/>
      <c r="O107" s="147"/>
      <c r="P107" s="147"/>
      <c r="Q107" s="147"/>
      <c r="R107" s="147"/>
      <c r="S107" s="147"/>
      <c r="T107" s="147"/>
      <c r="U107" s="147"/>
      <c r="V107" s="147"/>
      <c r="W107" s="147"/>
      <c r="X107" s="147"/>
      <c r="Y107" s="140"/>
      <c r="Z107" s="141"/>
      <c r="AA107" s="141"/>
      <c r="AB107" s="141"/>
      <c r="AC107" s="141"/>
      <c r="AD107" s="141"/>
      <c r="AE107" s="141"/>
      <c r="AF107" s="142"/>
      <c r="BI107" s="4" t="s">
        <v>25</v>
      </c>
      <c r="BM107" s="4">
        <f>IF(OR(AND(E106&lt;&gt;"",E107=""),MOD(E107,0.5)&lt;&gt;0),0,1)</f>
        <v>1</v>
      </c>
      <c r="BN107" s="4">
        <f>IF(OR(AND(G106&lt;&gt;"",G107=""),MOD(G107,0.5)&lt;&gt;0),0,1)</f>
        <v>1</v>
      </c>
      <c r="BO107" s="4">
        <f>IF(OR(AND(I106&lt;&gt;"",I107=""),MOD(I107,0.5)&lt;&gt;0),0,1)</f>
        <v>1</v>
      </c>
      <c r="BP107" s="4">
        <f>IF(OR(AND(K106&lt;&gt;"",K107=""),MOD(K107,0.5)&lt;&gt;0),0,1)</f>
        <v>1</v>
      </c>
      <c r="BQ107" s="4">
        <f>IF(OR(AND(M106&lt;&gt;"",M107=""),MOD(M107,0.5)&lt;&gt;0),0,1)</f>
        <v>1</v>
      </c>
      <c r="BR107" s="4">
        <f>IF(OR(AND(O106&lt;&gt;"",O107=""),MOD(O107,0.5)&lt;&gt;0),0,1)</f>
        <v>1</v>
      </c>
      <c r="BS107" s="4">
        <f>IF(OR(AND(Q106&lt;&gt;"",Q107=""),MOD(Q107,0.5)&lt;&gt;0),0,1)</f>
        <v>1</v>
      </c>
      <c r="BT107" s="4">
        <f>IF(OR(AND(S106&lt;&gt;"",S107=""),MOD(S107,0.5)&lt;&gt;0),0,1)</f>
        <v>1</v>
      </c>
      <c r="BU107" s="4">
        <f>IF(OR(AND(U106&lt;&gt;"",U107=""),MOD(U107,0.5)&lt;&gt;0),0,1)</f>
        <v>1</v>
      </c>
      <c r="BV107" s="4">
        <f>IF(OR(AND(W106&lt;&gt;"",W107=""),MOD(W107,0.5)&lt;&gt;0),0,1)</f>
        <v>1</v>
      </c>
      <c r="BW107" s="4"/>
      <c r="BX107" s="4"/>
      <c r="BY107" s="4"/>
      <c r="BZ107" s="4"/>
    </row>
    <row r="108" spans="1:79" ht="17.25" customHeight="1">
      <c r="A108" s="88" t="s">
        <v>69</v>
      </c>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J108" s="1" t="s">
        <v>928</v>
      </c>
    </row>
    <row r="109" spans="1:79" ht="17.25" customHeight="1">
      <c r="A109" s="133" t="s">
        <v>59</v>
      </c>
      <c r="B109" s="133"/>
      <c r="C109" s="133"/>
      <c r="D109" s="133"/>
      <c r="E109" s="89"/>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1"/>
      <c r="AJ109" s="1" t="s">
        <v>932</v>
      </c>
      <c r="BI109" s="4" t="s">
        <v>25</v>
      </c>
      <c r="BM109" s="4">
        <f>IF(AND(E109="",OR(E110&lt;&gt;"",E111&lt;&gt;"",E112&lt;&gt;"",E113&lt;&gt;"",E114&lt;&gt;"",E115&lt;&gt;"",E116&lt;&gt;"",E117&lt;&gt;"",H117&lt;&gt;"",L117&lt;&gt;"",O117&lt;&gt;"",E118&lt;&gt;"",G118&lt;&gt;"",I118&lt;&gt;"",K118&lt;&gt;"",M118&lt;&gt;"",O118&lt;&gt;"",Q118&lt;&gt;"",S118&lt;&gt;"",U118&lt;&gt;"",W118&lt;&gt;"",Y118&lt;&gt;"",AA118&lt;&gt;"",AC118&lt;&gt;"",AE118&lt;&gt;"",E119&lt;&gt;"",G119&lt;&gt;"",I119&lt;&gt;"",K119&lt;&gt;"",M119&lt;&gt;"",O119&lt;&gt;"",Q119&lt;&gt;"",S119&lt;&gt;"",U119&lt;&gt;"",W119&lt;&gt;"",Y119&lt;&gt;"",AA119&lt;&gt;"",AC119&lt;&gt;"",AE119&lt;&gt;"")),0,1)</f>
        <v>1</v>
      </c>
    </row>
    <row r="110" spans="1:79" ht="17.25" customHeight="1">
      <c r="A110" s="133" t="s">
        <v>60</v>
      </c>
      <c r="B110" s="133"/>
      <c r="C110" s="133"/>
      <c r="D110" s="133"/>
      <c r="E110" s="89"/>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1"/>
    </row>
    <row r="111" spans="1:79" ht="17.25" customHeight="1">
      <c r="A111" s="99" t="s">
        <v>64</v>
      </c>
      <c r="B111" s="100"/>
      <c r="C111" s="100"/>
      <c r="D111" s="101"/>
      <c r="E111" s="52"/>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4"/>
    </row>
    <row r="112" spans="1:79" ht="17.25" customHeight="1">
      <c r="A112" s="102"/>
      <c r="B112" s="103"/>
      <c r="C112" s="103"/>
      <c r="D112" s="104"/>
      <c r="E112" s="55"/>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7"/>
    </row>
    <row r="113" spans="1:79" ht="17.25" customHeight="1">
      <c r="A113" s="102"/>
      <c r="B113" s="103"/>
      <c r="C113" s="103"/>
      <c r="D113" s="104"/>
      <c r="E113" s="55"/>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7"/>
    </row>
    <row r="114" spans="1:79" ht="17.25" customHeight="1">
      <c r="A114" s="102"/>
      <c r="B114" s="103"/>
      <c r="C114" s="103"/>
      <c r="D114" s="104"/>
      <c r="E114" s="55"/>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7"/>
    </row>
    <row r="115" spans="1:79" ht="17.25" customHeight="1">
      <c r="A115" s="105"/>
      <c r="B115" s="106"/>
      <c r="C115" s="106"/>
      <c r="D115" s="107"/>
      <c r="E115" s="58"/>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60"/>
    </row>
    <row r="116" spans="1:79" ht="17.25" customHeight="1">
      <c r="A116" s="133" t="s">
        <v>61</v>
      </c>
      <c r="B116" s="133"/>
      <c r="C116" s="133"/>
      <c r="D116" s="133"/>
      <c r="E116" s="89"/>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1"/>
    </row>
    <row r="117" spans="1:79" ht="17.25" customHeight="1">
      <c r="A117" s="133" t="s">
        <v>63</v>
      </c>
      <c r="B117" s="133"/>
      <c r="C117" s="133"/>
      <c r="D117" s="133"/>
      <c r="E117" s="144"/>
      <c r="F117" s="145"/>
      <c r="G117" s="20" t="s">
        <v>1</v>
      </c>
      <c r="H117" s="146"/>
      <c r="I117" s="146"/>
      <c r="J117" s="20" t="s">
        <v>2</v>
      </c>
      <c r="K117" s="20" t="s">
        <v>8</v>
      </c>
      <c r="L117" s="145"/>
      <c r="M117" s="145"/>
      <c r="N117" s="20" t="s">
        <v>1</v>
      </c>
      <c r="O117" s="146"/>
      <c r="P117" s="146"/>
      <c r="Q117" s="20" t="s">
        <v>2</v>
      </c>
      <c r="R117" s="21"/>
      <c r="S117" s="21"/>
      <c r="T117" s="21"/>
      <c r="U117" s="21"/>
      <c r="V117" s="21"/>
      <c r="W117" s="21"/>
      <c r="X117" s="21"/>
      <c r="Y117" s="21"/>
      <c r="Z117" s="21"/>
      <c r="AA117" s="21"/>
      <c r="AB117" s="21"/>
      <c r="AC117" s="21"/>
      <c r="AD117" s="21"/>
      <c r="AE117" s="21"/>
      <c r="AF117" s="22"/>
      <c r="BI117" s="4" t="s">
        <v>25</v>
      </c>
      <c r="BM117" s="4">
        <f>IF(AND(E109&lt;&gt;"",E117=""),0,1)</f>
        <v>1</v>
      </c>
      <c r="BN117" s="4">
        <f>IF(AND(E109&lt;&gt;"",OR(H117="",NOT(AND(H117&gt;=0,H117&lt;=59)))),0,1)</f>
        <v>1</v>
      </c>
      <c r="BO117" s="4">
        <f>IF(AND(E109&lt;&gt;"",L117=""),0,1)</f>
        <v>1</v>
      </c>
      <c r="BP117" s="4">
        <f>IF(AND(E109&lt;&gt;"",OR(O117="",NOT(AND(O117&gt;=0,O117&lt;=59)))),0,1)</f>
        <v>1</v>
      </c>
    </row>
    <row r="118" spans="1:79" ht="17.25" customHeight="1">
      <c r="A118" s="143" t="s">
        <v>102</v>
      </c>
      <c r="B118" s="143"/>
      <c r="C118" s="143"/>
      <c r="D118" s="143"/>
      <c r="E118" s="136"/>
      <c r="F118" s="136"/>
      <c r="G118" s="136"/>
      <c r="H118" s="136"/>
      <c r="I118" s="136"/>
      <c r="J118" s="136"/>
      <c r="K118" s="136"/>
      <c r="L118" s="136"/>
      <c r="M118" s="136"/>
      <c r="N118" s="136"/>
      <c r="O118" s="136"/>
      <c r="P118" s="136"/>
      <c r="Q118" s="136"/>
      <c r="R118" s="136"/>
      <c r="S118" s="136"/>
      <c r="T118" s="136"/>
      <c r="U118" s="136"/>
      <c r="V118" s="136"/>
      <c r="W118" s="136"/>
      <c r="X118" s="136"/>
      <c r="Y118" s="137"/>
      <c r="Z118" s="138"/>
      <c r="AA118" s="138"/>
      <c r="AB118" s="138"/>
      <c r="AC118" s="138"/>
      <c r="AD118" s="138"/>
      <c r="AE118" s="138"/>
      <c r="AF118" s="139"/>
      <c r="BI118" s="4" t="s">
        <v>25</v>
      </c>
      <c r="BM118" s="4">
        <f>IF(OR(AND(E119&lt;&gt;"",E118=""),AND(E118&lt;&gt;"",COUNTIF(ｶﾘｷｭﾗﾑｺｰﾄﾞ一覧!$A:$A,E118)=0)),0,1)</f>
        <v>1</v>
      </c>
      <c r="BN118" s="4">
        <f>IF(OR(AND(G119&lt;&gt;"",G118=""),AND(G118&lt;&gt;"",COUNTIF(ｶﾘｷｭﾗﾑｺｰﾄﾞ一覧!$A:$A,G118)=0)),0,1)</f>
        <v>1</v>
      </c>
      <c r="BO118" s="4">
        <f>IF(OR(AND(I119&lt;&gt;"",I118=""),AND(I118&lt;&gt;"",COUNTIF(ｶﾘｷｭﾗﾑｺｰﾄﾞ一覧!$A:$A,I118)=0)),0,1)</f>
        <v>1</v>
      </c>
      <c r="BP118" s="4">
        <f>IF(OR(AND(K119&lt;&gt;"",K118=""),AND(K118&lt;&gt;"",COUNTIF(ｶﾘｷｭﾗﾑｺｰﾄﾞ一覧!$A:$A,K118)=0)),0,1)</f>
        <v>1</v>
      </c>
      <c r="BQ118" s="4">
        <f>IF(OR(AND(M119&lt;&gt;"",M118=""),AND(M118&lt;&gt;"",COUNTIF(ｶﾘｷｭﾗﾑｺｰﾄﾞ一覧!$A:$A,M118)=0)),0,1)</f>
        <v>1</v>
      </c>
      <c r="BR118" s="4">
        <f>IF(OR(AND(O119&lt;&gt;"",O118=""),AND(O118&lt;&gt;"",COUNTIF(ｶﾘｷｭﾗﾑｺｰﾄﾞ一覧!$A:$A,O118)=0)),0,1)</f>
        <v>1</v>
      </c>
      <c r="BS118" s="4">
        <f>IF(OR(AND(Q119&lt;&gt;"",Q118=""),AND(Q118&lt;&gt;"",COUNTIF(ｶﾘｷｭﾗﾑｺｰﾄﾞ一覧!$A:$A,Q118)=0)),0,1)</f>
        <v>1</v>
      </c>
      <c r="BT118" s="4">
        <f>IF(OR(AND(S119&lt;&gt;"",S118=""),AND(S118&lt;&gt;"",COUNTIF(ｶﾘｷｭﾗﾑｺｰﾄﾞ一覧!$A:$A,S118)=0)),0,1)</f>
        <v>1</v>
      </c>
      <c r="BU118" s="4">
        <f>IF(OR(AND(U119&lt;&gt;"",U118=""),AND(U118&lt;&gt;"",COUNTIF(ｶﾘｷｭﾗﾑｺｰﾄﾞ一覧!$A:$A,U118)=0)),0,1)</f>
        <v>1</v>
      </c>
      <c r="BV118" s="4">
        <f>IF(OR(AND(W119&lt;&gt;"",W118=""),AND(W118&lt;&gt;"",COUNTIF(ｶﾘｷｭﾗﾑｺｰﾄﾞ一覧!$A:$A,W118)=0)),0,1)</f>
        <v>1</v>
      </c>
      <c r="BW118" s="4"/>
      <c r="BX118" s="4"/>
      <c r="BY118" s="4"/>
      <c r="BZ118" s="4"/>
      <c r="CA118" s="4"/>
    </row>
    <row r="119" spans="1:79" ht="17.25" customHeight="1">
      <c r="A119" s="51" t="s">
        <v>62</v>
      </c>
      <c r="B119" s="51"/>
      <c r="C119" s="51"/>
      <c r="D119" s="51"/>
      <c r="E119" s="147"/>
      <c r="F119" s="147"/>
      <c r="G119" s="147"/>
      <c r="H119" s="147"/>
      <c r="I119" s="147"/>
      <c r="J119" s="147"/>
      <c r="K119" s="147"/>
      <c r="L119" s="147"/>
      <c r="M119" s="147"/>
      <c r="N119" s="147"/>
      <c r="O119" s="147"/>
      <c r="P119" s="147"/>
      <c r="Q119" s="147"/>
      <c r="R119" s="147"/>
      <c r="S119" s="147"/>
      <c r="T119" s="147"/>
      <c r="U119" s="147"/>
      <c r="V119" s="147"/>
      <c r="W119" s="147"/>
      <c r="X119" s="147"/>
      <c r="Y119" s="140"/>
      <c r="Z119" s="141"/>
      <c r="AA119" s="141"/>
      <c r="AB119" s="141"/>
      <c r="AC119" s="141"/>
      <c r="AD119" s="141"/>
      <c r="AE119" s="141"/>
      <c r="AF119" s="142"/>
      <c r="BI119" s="4" t="s">
        <v>25</v>
      </c>
      <c r="BM119" s="4">
        <f>IF(OR(AND(E118&lt;&gt;"",E119=""),MOD(E119,0.5)&lt;&gt;0),0,1)</f>
        <v>1</v>
      </c>
      <c r="BN119" s="4">
        <f>IF(OR(AND(G118&lt;&gt;"",G119=""),MOD(G119,0.5)&lt;&gt;0),0,1)</f>
        <v>1</v>
      </c>
      <c r="BO119" s="4">
        <f>IF(OR(AND(I118&lt;&gt;"",I119=""),MOD(I119,0.5)&lt;&gt;0),0,1)</f>
        <v>1</v>
      </c>
      <c r="BP119" s="4">
        <f>IF(OR(AND(K118&lt;&gt;"",K119=""),MOD(K119,0.5)&lt;&gt;0),0,1)</f>
        <v>1</v>
      </c>
      <c r="BQ119" s="4">
        <f>IF(OR(AND(M118&lt;&gt;"",M119=""),MOD(M119,0.5)&lt;&gt;0),0,1)</f>
        <v>1</v>
      </c>
      <c r="BR119" s="4">
        <f>IF(OR(AND(O118&lt;&gt;"",O119=""),MOD(O119,0.5)&lt;&gt;0),0,1)</f>
        <v>1</v>
      </c>
      <c r="BS119" s="4">
        <f>IF(OR(AND(Q118&lt;&gt;"",Q119=""),MOD(Q119,0.5)&lt;&gt;0),0,1)</f>
        <v>1</v>
      </c>
      <c r="BT119" s="4">
        <f>IF(OR(AND(S118&lt;&gt;"",S119=""),MOD(S119,0.5)&lt;&gt;0),0,1)</f>
        <v>1</v>
      </c>
      <c r="BU119" s="4">
        <f>IF(OR(AND(U118&lt;&gt;"",U119=""),MOD(U119,0.5)&lt;&gt;0),0,1)</f>
        <v>1</v>
      </c>
      <c r="BV119" s="4">
        <f>IF(OR(AND(W118&lt;&gt;"",W119=""),MOD(W119,0.5)&lt;&gt;0),0,1)</f>
        <v>1</v>
      </c>
      <c r="BW119" s="4"/>
      <c r="BX119" s="4"/>
      <c r="BY119" s="4"/>
      <c r="BZ119" s="4"/>
    </row>
    <row r="120" spans="1:79" ht="17.25" customHeight="1">
      <c r="A120" s="88" t="s">
        <v>70</v>
      </c>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row>
    <row r="121" spans="1:79" ht="17.25" customHeight="1">
      <c r="A121" s="133" t="s">
        <v>59</v>
      </c>
      <c r="B121" s="133"/>
      <c r="C121" s="133"/>
      <c r="D121" s="133"/>
      <c r="E121" s="89"/>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1"/>
      <c r="BI121" s="4" t="s">
        <v>25</v>
      </c>
      <c r="BM121" s="4">
        <f>IF(AND(E121="",OR(E122&lt;&gt;"",E123&lt;&gt;"",E124&lt;&gt;"",E125&lt;&gt;"",E126&lt;&gt;"",E127&lt;&gt;"",E128&lt;&gt;"",E129&lt;&gt;"",H129&lt;&gt;"",L129&lt;&gt;"",O129&lt;&gt;"",E130&lt;&gt;"",G130&lt;&gt;"",I130&lt;&gt;"",K130&lt;&gt;"",M130&lt;&gt;"",O130&lt;&gt;"",Q130&lt;&gt;"",S130&lt;&gt;"",U130&lt;&gt;"",W130&lt;&gt;"",Y130&lt;&gt;"",AA130&lt;&gt;"",AC130&lt;&gt;"",AE130&lt;&gt;"",E131&lt;&gt;"",G131&lt;&gt;"",I131&lt;&gt;"",K131&lt;&gt;"",M131&lt;&gt;"",O131&lt;&gt;"",Q131&lt;&gt;"",S131&lt;&gt;"",U131&lt;&gt;"",W131&lt;&gt;"",Y131&lt;&gt;"",AA131&lt;&gt;"",AC131&lt;&gt;"",AE131&lt;&gt;"")),0,1)</f>
        <v>1</v>
      </c>
    </row>
    <row r="122" spans="1:79" ht="17.25" customHeight="1">
      <c r="A122" s="133" t="s">
        <v>60</v>
      </c>
      <c r="B122" s="133"/>
      <c r="C122" s="133"/>
      <c r="D122" s="133"/>
      <c r="E122" s="89"/>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1"/>
    </row>
    <row r="123" spans="1:79" ht="17.25" customHeight="1">
      <c r="A123" s="99" t="s">
        <v>64</v>
      </c>
      <c r="B123" s="100"/>
      <c r="C123" s="100"/>
      <c r="D123" s="101"/>
      <c r="E123" s="52"/>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4"/>
    </row>
    <row r="124" spans="1:79" ht="17.25" customHeight="1">
      <c r="A124" s="102"/>
      <c r="B124" s="103"/>
      <c r="C124" s="103"/>
      <c r="D124" s="104"/>
      <c r="E124" s="55"/>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7"/>
    </row>
    <row r="125" spans="1:79" ht="17.25" customHeight="1">
      <c r="A125" s="102"/>
      <c r="B125" s="103"/>
      <c r="C125" s="103"/>
      <c r="D125" s="104"/>
      <c r="E125" s="55"/>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7"/>
    </row>
    <row r="126" spans="1:79" ht="17.25" customHeight="1">
      <c r="A126" s="102"/>
      <c r="B126" s="103"/>
      <c r="C126" s="103"/>
      <c r="D126" s="104"/>
      <c r="E126" s="55"/>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7"/>
    </row>
    <row r="127" spans="1:79" ht="17.25" customHeight="1">
      <c r="A127" s="105"/>
      <c r="B127" s="106"/>
      <c r="C127" s="106"/>
      <c r="D127" s="107"/>
      <c r="E127" s="58"/>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60"/>
    </row>
    <row r="128" spans="1:79" ht="17.25" customHeight="1">
      <c r="A128" s="133" t="s">
        <v>61</v>
      </c>
      <c r="B128" s="133"/>
      <c r="C128" s="133"/>
      <c r="D128" s="133"/>
      <c r="E128" s="89"/>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1"/>
    </row>
    <row r="129" spans="1:79" ht="17.25" customHeight="1">
      <c r="A129" s="133" t="s">
        <v>63</v>
      </c>
      <c r="B129" s="133"/>
      <c r="C129" s="133"/>
      <c r="D129" s="133"/>
      <c r="E129" s="144"/>
      <c r="F129" s="145"/>
      <c r="G129" s="20" t="s">
        <v>1</v>
      </c>
      <c r="H129" s="146"/>
      <c r="I129" s="146"/>
      <c r="J129" s="20" t="s">
        <v>2</v>
      </c>
      <c r="K129" s="20" t="s">
        <v>8</v>
      </c>
      <c r="L129" s="145"/>
      <c r="M129" s="145"/>
      <c r="N129" s="20" t="s">
        <v>1</v>
      </c>
      <c r="O129" s="146"/>
      <c r="P129" s="146"/>
      <c r="Q129" s="20" t="s">
        <v>2</v>
      </c>
      <c r="R129" s="21"/>
      <c r="S129" s="21"/>
      <c r="T129" s="21"/>
      <c r="U129" s="21"/>
      <c r="V129" s="21"/>
      <c r="W129" s="21"/>
      <c r="X129" s="21"/>
      <c r="Y129" s="21"/>
      <c r="Z129" s="21"/>
      <c r="AA129" s="21"/>
      <c r="AB129" s="21"/>
      <c r="AC129" s="21"/>
      <c r="AD129" s="21"/>
      <c r="AE129" s="21"/>
      <c r="AF129" s="22"/>
      <c r="BI129" s="4" t="s">
        <v>25</v>
      </c>
      <c r="BM129" s="4">
        <f>IF(AND(E121&lt;&gt;"",E129=""),0,1)</f>
        <v>1</v>
      </c>
      <c r="BN129" s="4">
        <f>IF(AND(E121&lt;&gt;"",OR(H129="",NOT(AND(H129&gt;=0,H129&lt;=59)))),0,1)</f>
        <v>1</v>
      </c>
      <c r="BO129" s="4">
        <f>IF(AND(E121&lt;&gt;"",L129=""),0,1)</f>
        <v>1</v>
      </c>
      <c r="BP129" s="4">
        <f>IF(AND(E121&lt;&gt;"",OR(O129="",NOT(AND(O129&gt;=0,O129&lt;=59)))),0,1)</f>
        <v>1</v>
      </c>
    </row>
    <row r="130" spans="1:79" ht="17.25" customHeight="1">
      <c r="A130" s="143" t="s">
        <v>102</v>
      </c>
      <c r="B130" s="143"/>
      <c r="C130" s="143"/>
      <c r="D130" s="143"/>
      <c r="E130" s="136"/>
      <c r="F130" s="136"/>
      <c r="G130" s="136"/>
      <c r="H130" s="136"/>
      <c r="I130" s="136"/>
      <c r="J130" s="136"/>
      <c r="K130" s="136"/>
      <c r="L130" s="136"/>
      <c r="M130" s="136"/>
      <c r="N130" s="136"/>
      <c r="O130" s="136"/>
      <c r="P130" s="136"/>
      <c r="Q130" s="136"/>
      <c r="R130" s="136"/>
      <c r="S130" s="136"/>
      <c r="T130" s="136"/>
      <c r="U130" s="136"/>
      <c r="V130" s="136"/>
      <c r="W130" s="136"/>
      <c r="X130" s="136"/>
      <c r="Y130" s="137"/>
      <c r="Z130" s="138"/>
      <c r="AA130" s="138"/>
      <c r="AB130" s="138"/>
      <c r="AC130" s="138"/>
      <c r="AD130" s="138"/>
      <c r="AE130" s="138"/>
      <c r="AF130" s="139"/>
      <c r="BI130" s="4" t="s">
        <v>25</v>
      </c>
      <c r="BM130" s="4">
        <f>IF(OR(AND(E131&lt;&gt;"",E130=""),AND(E130&lt;&gt;"",COUNTIF(ｶﾘｷｭﾗﾑｺｰﾄﾞ一覧!$A:$A,E130)=0)),0,1)</f>
        <v>1</v>
      </c>
      <c r="BN130" s="4">
        <f>IF(OR(AND(G131&lt;&gt;"",G130=""),AND(G130&lt;&gt;"",COUNTIF(ｶﾘｷｭﾗﾑｺｰﾄﾞ一覧!$A:$A,G130)=0)),0,1)</f>
        <v>1</v>
      </c>
      <c r="BO130" s="4">
        <f>IF(OR(AND(I131&lt;&gt;"",I130=""),AND(I130&lt;&gt;"",COUNTIF(ｶﾘｷｭﾗﾑｺｰﾄﾞ一覧!$A:$A,I130)=0)),0,1)</f>
        <v>1</v>
      </c>
      <c r="BP130" s="4">
        <f>IF(OR(AND(K131&lt;&gt;"",K130=""),AND(K130&lt;&gt;"",COUNTIF(ｶﾘｷｭﾗﾑｺｰﾄﾞ一覧!$A:$A,K130)=0)),0,1)</f>
        <v>1</v>
      </c>
      <c r="BQ130" s="4">
        <f>IF(OR(AND(M131&lt;&gt;"",M130=""),AND(M130&lt;&gt;"",COUNTIF(ｶﾘｷｭﾗﾑｺｰﾄﾞ一覧!$A:$A,M130)=0)),0,1)</f>
        <v>1</v>
      </c>
      <c r="BR130" s="4">
        <f>IF(OR(AND(O131&lt;&gt;"",O130=""),AND(O130&lt;&gt;"",COUNTIF(ｶﾘｷｭﾗﾑｺｰﾄﾞ一覧!$A:$A,O130)=0)),0,1)</f>
        <v>1</v>
      </c>
      <c r="BS130" s="4">
        <f>IF(OR(AND(Q131&lt;&gt;"",Q130=""),AND(Q130&lt;&gt;"",COUNTIF(ｶﾘｷｭﾗﾑｺｰﾄﾞ一覧!$A:$A,Q130)=0)),0,1)</f>
        <v>1</v>
      </c>
      <c r="BT130" s="4">
        <f>IF(OR(AND(S131&lt;&gt;"",S130=""),AND(S130&lt;&gt;"",COUNTIF(ｶﾘｷｭﾗﾑｺｰﾄﾞ一覧!$A:$A,S130)=0)),0,1)</f>
        <v>1</v>
      </c>
      <c r="BU130" s="4">
        <f>IF(OR(AND(U131&lt;&gt;"",U130=""),AND(U130&lt;&gt;"",COUNTIF(ｶﾘｷｭﾗﾑｺｰﾄﾞ一覧!$A:$A,U130)=0)),0,1)</f>
        <v>1</v>
      </c>
      <c r="BV130" s="4">
        <f>IF(OR(AND(W131&lt;&gt;"",W130=""),AND(W130&lt;&gt;"",COUNTIF(ｶﾘｷｭﾗﾑｺｰﾄﾞ一覧!$A:$A,W130)=0)),0,1)</f>
        <v>1</v>
      </c>
      <c r="BW130" s="4"/>
      <c r="BX130" s="4"/>
      <c r="BY130" s="4"/>
      <c r="BZ130" s="4"/>
      <c r="CA130" s="4"/>
    </row>
    <row r="131" spans="1:79" ht="17.25" customHeight="1">
      <c r="A131" s="51" t="s">
        <v>62</v>
      </c>
      <c r="B131" s="51"/>
      <c r="C131" s="51"/>
      <c r="D131" s="51"/>
      <c r="E131" s="147"/>
      <c r="F131" s="147"/>
      <c r="G131" s="147"/>
      <c r="H131" s="147"/>
      <c r="I131" s="147"/>
      <c r="J131" s="147"/>
      <c r="K131" s="147"/>
      <c r="L131" s="147"/>
      <c r="M131" s="147"/>
      <c r="N131" s="147"/>
      <c r="O131" s="147"/>
      <c r="P131" s="147"/>
      <c r="Q131" s="147"/>
      <c r="R131" s="147"/>
      <c r="S131" s="147"/>
      <c r="T131" s="147"/>
      <c r="U131" s="147"/>
      <c r="V131" s="147"/>
      <c r="W131" s="147"/>
      <c r="X131" s="147"/>
      <c r="Y131" s="140"/>
      <c r="Z131" s="141"/>
      <c r="AA131" s="141"/>
      <c r="AB131" s="141"/>
      <c r="AC131" s="141"/>
      <c r="AD131" s="141"/>
      <c r="AE131" s="141"/>
      <c r="AF131" s="142"/>
      <c r="BI131" s="4" t="s">
        <v>25</v>
      </c>
      <c r="BM131" s="4">
        <f>IF(OR(AND(E130&lt;&gt;"",E131=""),MOD(E131,0.5)&lt;&gt;0),0,1)</f>
        <v>1</v>
      </c>
      <c r="BN131" s="4">
        <f>IF(OR(AND(G130&lt;&gt;"",G131=""),MOD(G131,0.5)&lt;&gt;0),0,1)</f>
        <v>1</v>
      </c>
      <c r="BO131" s="4">
        <f>IF(OR(AND(I130&lt;&gt;"",I131=""),MOD(I131,0.5)&lt;&gt;0),0,1)</f>
        <v>1</v>
      </c>
      <c r="BP131" s="4">
        <f>IF(OR(AND(K130&lt;&gt;"",K131=""),MOD(K131,0.5)&lt;&gt;0),0,1)</f>
        <v>1</v>
      </c>
      <c r="BQ131" s="4">
        <f>IF(OR(AND(M130&lt;&gt;"",M131=""),MOD(M131,0.5)&lt;&gt;0),0,1)</f>
        <v>1</v>
      </c>
      <c r="BR131" s="4">
        <f>IF(OR(AND(O130&lt;&gt;"",O131=""),MOD(O131,0.5)&lt;&gt;0),0,1)</f>
        <v>1</v>
      </c>
      <c r="BS131" s="4">
        <f>IF(OR(AND(Q130&lt;&gt;"",Q131=""),MOD(Q131,0.5)&lt;&gt;0),0,1)</f>
        <v>1</v>
      </c>
      <c r="BT131" s="4">
        <f>IF(OR(AND(S130&lt;&gt;"",S131=""),MOD(S131,0.5)&lt;&gt;0),0,1)</f>
        <v>1</v>
      </c>
      <c r="BU131" s="4">
        <f>IF(OR(AND(U130&lt;&gt;"",U131=""),MOD(U131,0.5)&lt;&gt;0),0,1)</f>
        <v>1</v>
      </c>
      <c r="BV131" s="4">
        <f>IF(OR(AND(W130&lt;&gt;"",W131=""),MOD(W131,0.5)&lt;&gt;0),0,1)</f>
        <v>1</v>
      </c>
      <c r="BW131" s="4"/>
      <c r="BX131" s="4"/>
      <c r="BY131" s="4"/>
      <c r="BZ131" s="4"/>
    </row>
    <row r="132" spans="1:79" ht="17.25" customHeight="1">
      <c r="A132" s="88" t="s">
        <v>71</v>
      </c>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row>
    <row r="133" spans="1:79" ht="17.25" customHeight="1">
      <c r="A133" s="133" t="s">
        <v>59</v>
      </c>
      <c r="B133" s="133"/>
      <c r="C133" s="133"/>
      <c r="D133" s="133"/>
      <c r="E133" s="89"/>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1"/>
      <c r="BI133" s="4" t="s">
        <v>25</v>
      </c>
      <c r="BM133" s="4">
        <f>IF(AND(E133="",OR(E134&lt;&gt;"",E135&lt;&gt;"",E136&lt;&gt;"",E137&lt;&gt;"",E138&lt;&gt;"",E139&lt;&gt;"",E140&lt;&gt;"",E141&lt;&gt;"",H141&lt;&gt;"",L141&lt;&gt;"",O141&lt;&gt;"",E142&lt;&gt;"",G142&lt;&gt;"",I142&lt;&gt;"",K142&lt;&gt;"",M142&lt;&gt;"",O142&lt;&gt;"",Q142&lt;&gt;"",S142&lt;&gt;"",U142&lt;&gt;"",W142&lt;&gt;"",Y142&lt;&gt;"",AA142&lt;&gt;"",AC142&lt;&gt;"",AE142&lt;&gt;"",E143&lt;&gt;"",G143&lt;&gt;"",I143&lt;&gt;"",K143&lt;&gt;"",M143&lt;&gt;"",O143&lt;&gt;"",Q143&lt;&gt;"",S143&lt;&gt;"",U143&lt;&gt;"",W143&lt;&gt;"",Y143&lt;&gt;"",AA143&lt;&gt;"",AC143&lt;&gt;"",AE143&lt;&gt;"")),0,1)</f>
        <v>1</v>
      </c>
    </row>
    <row r="134" spans="1:79" ht="17.25" customHeight="1">
      <c r="A134" s="133" t="s">
        <v>60</v>
      </c>
      <c r="B134" s="133"/>
      <c r="C134" s="133"/>
      <c r="D134" s="133"/>
      <c r="E134" s="89"/>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1"/>
    </row>
    <row r="135" spans="1:79" ht="17.25" customHeight="1">
      <c r="A135" s="99" t="s">
        <v>64</v>
      </c>
      <c r="B135" s="100"/>
      <c r="C135" s="100"/>
      <c r="D135" s="101"/>
      <c r="E135" s="52"/>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4"/>
    </row>
    <row r="136" spans="1:79" ht="17.25" customHeight="1">
      <c r="A136" s="102"/>
      <c r="B136" s="103"/>
      <c r="C136" s="103"/>
      <c r="D136" s="104"/>
      <c r="E136" s="55"/>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7"/>
    </row>
    <row r="137" spans="1:79" ht="17.25" customHeight="1">
      <c r="A137" s="102"/>
      <c r="B137" s="103"/>
      <c r="C137" s="103"/>
      <c r="D137" s="104"/>
      <c r="E137" s="55"/>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7"/>
    </row>
    <row r="138" spans="1:79" ht="17.25" customHeight="1">
      <c r="A138" s="102"/>
      <c r="B138" s="103"/>
      <c r="C138" s="103"/>
      <c r="D138" s="104"/>
      <c r="E138" s="55"/>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7"/>
    </row>
    <row r="139" spans="1:79" ht="17.25" customHeight="1">
      <c r="A139" s="105"/>
      <c r="B139" s="106"/>
      <c r="C139" s="106"/>
      <c r="D139" s="107"/>
      <c r="E139" s="58"/>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60"/>
    </row>
    <row r="140" spans="1:79" ht="17.25" customHeight="1">
      <c r="A140" s="133" t="s">
        <v>61</v>
      </c>
      <c r="B140" s="133"/>
      <c r="C140" s="133"/>
      <c r="D140" s="133"/>
      <c r="E140" s="89"/>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1"/>
    </row>
    <row r="141" spans="1:79" ht="17.25" customHeight="1">
      <c r="A141" s="133" t="s">
        <v>63</v>
      </c>
      <c r="B141" s="133"/>
      <c r="C141" s="133"/>
      <c r="D141" s="133"/>
      <c r="E141" s="144"/>
      <c r="F141" s="145"/>
      <c r="G141" s="20" t="s">
        <v>1</v>
      </c>
      <c r="H141" s="146"/>
      <c r="I141" s="146"/>
      <c r="J141" s="20" t="s">
        <v>2</v>
      </c>
      <c r="K141" s="20" t="s">
        <v>8</v>
      </c>
      <c r="L141" s="145"/>
      <c r="M141" s="145"/>
      <c r="N141" s="20" t="s">
        <v>1</v>
      </c>
      <c r="O141" s="146"/>
      <c r="P141" s="146"/>
      <c r="Q141" s="20" t="s">
        <v>2</v>
      </c>
      <c r="R141" s="21"/>
      <c r="S141" s="21"/>
      <c r="T141" s="21"/>
      <c r="U141" s="21"/>
      <c r="V141" s="21"/>
      <c r="W141" s="21"/>
      <c r="X141" s="21"/>
      <c r="Y141" s="21"/>
      <c r="Z141" s="21"/>
      <c r="AA141" s="21"/>
      <c r="AB141" s="21"/>
      <c r="AC141" s="21"/>
      <c r="AD141" s="21"/>
      <c r="AE141" s="21"/>
      <c r="AF141" s="22"/>
      <c r="BI141" s="4" t="s">
        <v>25</v>
      </c>
      <c r="BM141" s="4">
        <f>IF(AND(E133&lt;&gt;"",E141=""),0,1)</f>
        <v>1</v>
      </c>
      <c r="BN141" s="4">
        <f>IF(AND(E133&lt;&gt;"",OR(H141="",NOT(AND(H141&gt;=0,H141&lt;=59)))),0,1)</f>
        <v>1</v>
      </c>
      <c r="BO141" s="4">
        <f>IF(AND(E133&lt;&gt;"",L141=""),0,1)</f>
        <v>1</v>
      </c>
      <c r="BP141" s="4">
        <f>IF(AND(E133&lt;&gt;"",OR(O141="",NOT(AND(O141&gt;=0,O141&lt;=59)))),0,1)</f>
        <v>1</v>
      </c>
    </row>
    <row r="142" spans="1:79" ht="17.25" customHeight="1">
      <c r="A142" s="143" t="s">
        <v>102</v>
      </c>
      <c r="B142" s="143"/>
      <c r="C142" s="143"/>
      <c r="D142" s="143"/>
      <c r="E142" s="136"/>
      <c r="F142" s="136"/>
      <c r="G142" s="136"/>
      <c r="H142" s="136"/>
      <c r="I142" s="136"/>
      <c r="J142" s="136"/>
      <c r="K142" s="136"/>
      <c r="L142" s="136"/>
      <c r="M142" s="136"/>
      <c r="N142" s="136"/>
      <c r="O142" s="136"/>
      <c r="P142" s="136"/>
      <c r="Q142" s="136"/>
      <c r="R142" s="136"/>
      <c r="S142" s="136"/>
      <c r="T142" s="136"/>
      <c r="U142" s="136"/>
      <c r="V142" s="136"/>
      <c r="W142" s="136"/>
      <c r="X142" s="136"/>
      <c r="Y142" s="137"/>
      <c r="Z142" s="138"/>
      <c r="AA142" s="138"/>
      <c r="AB142" s="138"/>
      <c r="AC142" s="138"/>
      <c r="AD142" s="138"/>
      <c r="AE142" s="138"/>
      <c r="AF142" s="139"/>
      <c r="BI142" s="4" t="s">
        <v>25</v>
      </c>
      <c r="BM142" s="4">
        <f>IF(OR(AND(E143&lt;&gt;"",E142=""),AND(E142&lt;&gt;"",COUNTIF(ｶﾘｷｭﾗﾑｺｰﾄﾞ一覧!$A:$A,E142)=0)),0,1)</f>
        <v>1</v>
      </c>
      <c r="BN142" s="4">
        <f>IF(OR(AND(G143&lt;&gt;"",G142=""),AND(G142&lt;&gt;"",COUNTIF(ｶﾘｷｭﾗﾑｺｰﾄﾞ一覧!$A:$A,G142)=0)),0,1)</f>
        <v>1</v>
      </c>
      <c r="BO142" s="4">
        <f>IF(OR(AND(I143&lt;&gt;"",I142=""),AND(I142&lt;&gt;"",COUNTIF(ｶﾘｷｭﾗﾑｺｰﾄﾞ一覧!$A:$A,I142)=0)),0,1)</f>
        <v>1</v>
      </c>
      <c r="BP142" s="4">
        <f>IF(OR(AND(K143&lt;&gt;"",K142=""),AND(K142&lt;&gt;"",COUNTIF(ｶﾘｷｭﾗﾑｺｰﾄﾞ一覧!$A:$A,K142)=0)),0,1)</f>
        <v>1</v>
      </c>
      <c r="BQ142" s="4">
        <f>IF(OR(AND(M143&lt;&gt;"",M142=""),AND(M142&lt;&gt;"",COUNTIF(ｶﾘｷｭﾗﾑｺｰﾄﾞ一覧!$A:$A,M142)=0)),0,1)</f>
        <v>1</v>
      </c>
      <c r="BR142" s="4">
        <f>IF(OR(AND(O143&lt;&gt;"",O142=""),AND(O142&lt;&gt;"",COUNTIF(ｶﾘｷｭﾗﾑｺｰﾄﾞ一覧!$A:$A,O142)=0)),0,1)</f>
        <v>1</v>
      </c>
      <c r="BS142" s="4">
        <f>IF(OR(AND(Q143&lt;&gt;"",Q142=""),AND(Q142&lt;&gt;"",COUNTIF(ｶﾘｷｭﾗﾑｺｰﾄﾞ一覧!$A:$A,Q142)=0)),0,1)</f>
        <v>1</v>
      </c>
      <c r="BT142" s="4">
        <f>IF(OR(AND(S143&lt;&gt;"",S142=""),AND(S142&lt;&gt;"",COUNTIF(ｶﾘｷｭﾗﾑｺｰﾄﾞ一覧!$A:$A,S142)=0)),0,1)</f>
        <v>1</v>
      </c>
      <c r="BU142" s="4">
        <f>IF(OR(AND(U143&lt;&gt;"",U142=""),AND(U142&lt;&gt;"",COUNTIF(ｶﾘｷｭﾗﾑｺｰﾄﾞ一覧!$A:$A,U142)=0)),0,1)</f>
        <v>1</v>
      </c>
      <c r="BV142" s="4">
        <f>IF(OR(AND(W143&lt;&gt;"",W142=""),AND(W142&lt;&gt;"",COUNTIF(ｶﾘｷｭﾗﾑｺｰﾄﾞ一覧!$A:$A,W142)=0)),0,1)</f>
        <v>1</v>
      </c>
      <c r="BW142" s="4"/>
      <c r="BX142" s="4"/>
      <c r="BY142" s="4"/>
      <c r="BZ142" s="4"/>
      <c r="CA142" s="4"/>
    </row>
    <row r="143" spans="1:79" ht="17.25" customHeight="1">
      <c r="A143" s="51" t="s">
        <v>62</v>
      </c>
      <c r="B143" s="51"/>
      <c r="C143" s="51"/>
      <c r="D143" s="51"/>
      <c r="E143" s="147"/>
      <c r="F143" s="147"/>
      <c r="G143" s="147"/>
      <c r="H143" s="147"/>
      <c r="I143" s="147"/>
      <c r="J143" s="147"/>
      <c r="K143" s="147"/>
      <c r="L143" s="147"/>
      <c r="M143" s="147"/>
      <c r="N143" s="147"/>
      <c r="O143" s="147"/>
      <c r="P143" s="147"/>
      <c r="Q143" s="147"/>
      <c r="R143" s="147"/>
      <c r="S143" s="147"/>
      <c r="T143" s="147"/>
      <c r="U143" s="147"/>
      <c r="V143" s="147"/>
      <c r="W143" s="147"/>
      <c r="X143" s="147"/>
      <c r="Y143" s="140"/>
      <c r="Z143" s="141"/>
      <c r="AA143" s="141"/>
      <c r="AB143" s="141"/>
      <c r="AC143" s="141"/>
      <c r="AD143" s="141"/>
      <c r="AE143" s="141"/>
      <c r="AF143" s="142"/>
      <c r="BI143" s="4" t="s">
        <v>25</v>
      </c>
      <c r="BM143" s="4">
        <f>IF(OR(AND(E142&lt;&gt;"",E143=""),MOD(E143,0.5)&lt;&gt;0),0,1)</f>
        <v>1</v>
      </c>
      <c r="BN143" s="4">
        <f>IF(OR(AND(G142&lt;&gt;"",G143=""),MOD(G143,0.5)&lt;&gt;0),0,1)</f>
        <v>1</v>
      </c>
      <c r="BO143" s="4">
        <f>IF(OR(AND(I142&lt;&gt;"",I143=""),MOD(I143,0.5)&lt;&gt;0),0,1)</f>
        <v>1</v>
      </c>
      <c r="BP143" s="4">
        <f>IF(OR(AND(K142&lt;&gt;"",K143=""),MOD(K143,0.5)&lt;&gt;0),0,1)</f>
        <v>1</v>
      </c>
      <c r="BQ143" s="4">
        <f>IF(OR(AND(M142&lt;&gt;"",M143=""),MOD(M143,0.5)&lt;&gt;0),0,1)</f>
        <v>1</v>
      </c>
      <c r="BR143" s="4">
        <f>IF(OR(AND(O142&lt;&gt;"",O143=""),MOD(O143,0.5)&lt;&gt;0),0,1)</f>
        <v>1</v>
      </c>
      <c r="BS143" s="4">
        <f>IF(OR(AND(Q142&lt;&gt;"",Q143=""),MOD(Q143,0.5)&lt;&gt;0),0,1)</f>
        <v>1</v>
      </c>
      <c r="BT143" s="4">
        <f>IF(OR(AND(S142&lt;&gt;"",S143=""),MOD(S143,0.5)&lt;&gt;0),0,1)</f>
        <v>1</v>
      </c>
      <c r="BU143" s="4">
        <f>IF(OR(AND(U142&lt;&gt;"",U143=""),MOD(U143,0.5)&lt;&gt;0),0,1)</f>
        <v>1</v>
      </c>
      <c r="BV143" s="4">
        <f>IF(OR(AND(W142&lt;&gt;"",W143=""),MOD(W143,0.5)&lt;&gt;0),0,1)</f>
        <v>1</v>
      </c>
      <c r="BW143" s="4"/>
      <c r="BX143" s="4"/>
      <c r="BY143" s="4"/>
      <c r="BZ143" s="4"/>
    </row>
    <row r="144" spans="1:79" ht="17.25" customHeight="1">
      <c r="A144" s="88" t="s">
        <v>72</v>
      </c>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row>
    <row r="145" spans="1:79" ht="17.25" customHeight="1">
      <c r="A145" s="133" t="s">
        <v>59</v>
      </c>
      <c r="B145" s="133"/>
      <c r="C145" s="133"/>
      <c r="D145" s="133"/>
      <c r="E145" s="89"/>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1"/>
      <c r="BI145" s="4" t="s">
        <v>25</v>
      </c>
      <c r="BM145" s="4">
        <f>IF(AND(E145="",OR(E146&lt;&gt;"",E147&lt;&gt;"",E148&lt;&gt;"",E149&lt;&gt;"",E150&lt;&gt;"",E151&lt;&gt;"",E152&lt;&gt;"",E153&lt;&gt;"",H153&lt;&gt;"",L153&lt;&gt;"",O153&lt;&gt;"",E154&lt;&gt;"",G154&lt;&gt;"",I154&lt;&gt;"",K154&lt;&gt;"",M154&lt;&gt;"",O154&lt;&gt;"",Q154&lt;&gt;"",S154&lt;&gt;"",U154&lt;&gt;"",W154&lt;&gt;"",Y154&lt;&gt;"",AA154&lt;&gt;"",AC154&lt;&gt;"",AE154&lt;&gt;"",E155&lt;&gt;"",G155&lt;&gt;"",I155&lt;&gt;"",K155&lt;&gt;"",M155&lt;&gt;"",O155&lt;&gt;"",Q155&lt;&gt;"",S155&lt;&gt;"",U155&lt;&gt;"",W155&lt;&gt;"",Y155&lt;&gt;"",AA155&lt;&gt;"",AC155&lt;&gt;"",AE155&lt;&gt;"")),0,1)</f>
        <v>1</v>
      </c>
    </row>
    <row r="146" spans="1:79" ht="17.25" customHeight="1">
      <c r="A146" s="133" t="s">
        <v>60</v>
      </c>
      <c r="B146" s="133"/>
      <c r="C146" s="133"/>
      <c r="D146" s="133"/>
      <c r="E146" s="89"/>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1"/>
    </row>
    <row r="147" spans="1:79" ht="17.25" customHeight="1">
      <c r="A147" s="99" t="s">
        <v>64</v>
      </c>
      <c r="B147" s="100"/>
      <c r="C147" s="100"/>
      <c r="D147" s="101"/>
      <c r="E147" s="52"/>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4"/>
    </row>
    <row r="148" spans="1:79" ht="17.25" customHeight="1">
      <c r="A148" s="102"/>
      <c r="B148" s="103"/>
      <c r="C148" s="103"/>
      <c r="D148" s="104"/>
      <c r="E148" s="55"/>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7"/>
    </row>
    <row r="149" spans="1:79" ht="17.25" customHeight="1">
      <c r="A149" s="102"/>
      <c r="B149" s="103"/>
      <c r="C149" s="103"/>
      <c r="D149" s="104"/>
      <c r="E149" s="55"/>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7"/>
    </row>
    <row r="150" spans="1:79" ht="17.25" customHeight="1">
      <c r="A150" s="102"/>
      <c r="B150" s="103"/>
      <c r="C150" s="103"/>
      <c r="D150" s="104"/>
      <c r="E150" s="55"/>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7"/>
    </row>
    <row r="151" spans="1:79" ht="17.25" customHeight="1">
      <c r="A151" s="105"/>
      <c r="B151" s="106"/>
      <c r="C151" s="106"/>
      <c r="D151" s="107"/>
      <c r="E151" s="58"/>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60"/>
    </row>
    <row r="152" spans="1:79" ht="17.25" customHeight="1">
      <c r="A152" s="133" t="s">
        <v>61</v>
      </c>
      <c r="B152" s="133"/>
      <c r="C152" s="133"/>
      <c r="D152" s="133"/>
      <c r="E152" s="89"/>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1"/>
    </row>
    <row r="153" spans="1:79" ht="17.25" customHeight="1">
      <c r="A153" s="133" t="s">
        <v>63</v>
      </c>
      <c r="B153" s="133"/>
      <c r="C153" s="133"/>
      <c r="D153" s="133"/>
      <c r="E153" s="144"/>
      <c r="F153" s="145"/>
      <c r="G153" s="20" t="s">
        <v>1</v>
      </c>
      <c r="H153" s="146"/>
      <c r="I153" s="146"/>
      <c r="J153" s="20" t="s">
        <v>2</v>
      </c>
      <c r="K153" s="20" t="s">
        <v>8</v>
      </c>
      <c r="L153" s="145"/>
      <c r="M153" s="145"/>
      <c r="N153" s="20" t="s">
        <v>1</v>
      </c>
      <c r="O153" s="146"/>
      <c r="P153" s="146"/>
      <c r="Q153" s="20" t="s">
        <v>2</v>
      </c>
      <c r="R153" s="21"/>
      <c r="S153" s="21"/>
      <c r="T153" s="21"/>
      <c r="U153" s="21"/>
      <c r="V153" s="21"/>
      <c r="W153" s="21"/>
      <c r="X153" s="21"/>
      <c r="Y153" s="21"/>
      <c r="Z153" s="21"/>
      <c r="AA153" s="21"/>
      <c r="AB153" s="21"/>
      <c r="AC153" s="21"/>
      <c r="AD153" s="21"/>
      <c r="AE153" s="21"/>
      <c r="AF153" s="22"/>
      <c r="BI153" s="4" t="s">
        <v>25</v>
      </c>
      <c r="BM153" s="4">
        <f>IF(AND(E145&lt;&gt;"",E153=""),0,1)</f>
        <v>1</v>
      </c>
      <c r="BN153" s="4">
        <f>IF(AND(E145&lt;&gt;"",OR(H153="",NOT(AND(H153&gt;=0,H153&lt;=59)))),0,1)</f>
        <v>1</v>
      </c>
      <c r="BO153" s="4">
        <f>IF(AND(E145&lt;&gt;"",L153=""),0,1)</f>
        <v>1</v>
      </c>
      <c r="BP153" s="4">
        <f>IF(AND(E145&lt;&gt;"",OR(O153="",NOT(AND(O153&gt;=0,O153&lt;=59)))),0,1)</f>
        <v>1</v>
      </c>
    </row>
    <row r="154" spans="1:79" ht="17.25" customHeight="1">
      <c r="A154" s="143" t="s">
        <v>102</v>
      </c>
      <c r="B154" s="143"/>
      <c r="C154" s="143"/>
      <c r="D154" s="143"/>
      <c r="E154" s="148"/>
      <c r="F154" s="149"/>
      <c r="G154" s="148"/>
      <c r="H154" s="149"/>
      <c r="I154" s="148"/>
      <c r="J154" s="149"/>
      <c r="K154" s="148"/>
      <c r="L154" s="149"/>
      <c r="M154" s="148"/>
      <c r="N154" s="149"/>
      <c r="O154" s="148"/>
      <c r="P154" s="149"/>
      <c r="Q154" s="148"/>
      <c r="R154" s="149"/>
      <c r="S154" s="148"/>
      <c r="T154" s="149"/>
      <c r="U154" s="148"/>
      <c r="V154" s="149"/>
      <c r="W154" s="148"/>
      <c r="X154" s="149"/>
      <c r="Y154" s="137"/>
      <c r="Z154" s="138"/>
      <c r="AA154" s="138"/>
      <c r="AB154" s="138"/>
      <c r="AC154" s="138"/>
      <c r="AD154" s="138"/>
      <c r="AE154" s="138"/>
      <c r="AF154" s="139"/>
      <c r="BI154" s="4" t="s">
        <v>25</v>
      </c>
      <c r="BM154" s="4">
        <f>IF(OR(AND(E155&lt;&gt;"",E154=""),AND(E154&lt;&gt;"",COUNTIF(ｶﾘｷｭﾗﾑｺｰﾄﾞ一覧!$A:$A,E154)=0)),0,1)</f>
        <v>1</v>
      </c>
      <c r="BN154" s="4">
        <f>IF(OR(AND(G155&lt;&gt;"",G154=""),AND(G154&lt;&gt;"",COUNTIF(ｶﾘｷｭﾗﾑｺｰﾄﾞ一覧!$A:$A,G154)=0)),0,1)</f>
        <v>1</v>
      </c>
      <c r="BO154" s="4">
        <f>IF(OR(AND(I155&lt;&gt;"",I154=""),AND(I154&lt;&gt;"",COUNTIF(ｶﾘｷｭﾗﾑｺｰﾄﾞ一覧!$A:$A,I154)=0)),0,1)</f>
        <v>1</v>
      </c>
      <c r="BP154" s="4">
        <f>IF(OR(AND(K155&lt;&gt;"",K154=""),AND(K154&lt;&gt;"",COUNTIF(ｶﾘｷｭﾗﾑｺｰﾄﾞ一覧!$A:$A,K154)=0)),0,1)</f>
        <v>1</v>
      </c>
      <c r="BQ154" s="4">
        <f>IF(OR(AND(M155&lt;&gt;"",M154=""),AND(M154&lt;&gt;"",COUNTIF(ｶﾘｷｭﾗﾑｺｰﾄﾞ一覧!$A:$A,M154)=0)),0,1)</f>
        <v>1</v>
      </c>
      <c r="BR154" s="4">
        <f>IF(OR(AND(O155&lt;&gt;"",O154=""),AND(O154&lt;&gt;"",COUNTIF(ｶﾘｷｭﾗﾑｺｰﾄﾞ一覧!$A:$A,O154)=0)),0,1)</f>
        <v>1</v>
      </c>
      <c r="BS154" s="4">
        <f>IF(OR(AND(Q155&lt;&gt;"",Q154=""),AND(Q154&lt;&gt;"",COUNTIF(ｶﾘｷｭﾗﾑｺｰﾄﾞ一覧!$A:$A,Q154)=0)),0,1)</f>
        <v>1</v>
      </c>
      <c r="BT154" s="4">
        <f>IF(OR(AND(S155&lt;&gt;"",S154=""),AND(S154&lt;&gt;"",COUNTIF(ｶﾘｷｭﾗﾑｺｰﾄﾞ一覧!$A:$A,S154)=0)),0,1)</f>
        <v>1</v>
      </c>
      <c r="BU154" s="4">
        <f>IF(OR(AND(U155&lt;&gt;"",U154=""),AND(U154&lt;&gt;"",COUNTIF(ｶﾘｷｭﾗﾑｺｰﾄﾞ一覧!$A:$A,U154)=0)),0,1)</f>
        <v>1</v>
      </c>
      <c r="BV154" s="4">
        <f>IF(OR(AND(W155&lt;&gt;"",W154=""),AND(W154&lt;&gt;"",COUNTIF(ｶﾘｷｭﾗﾑｺｰﾄﾞ一覧!$A:$A,W154)=0)),0,1)</f>
        <v>1</v>
      </c>
      <c r="BW154" s="4"/>
      <c r="BX154" s="4"/>
      <c r="BY154" s="4"/>
      <c r="BZ154" s="4"/>
      <c r="CA154" s="4"/>
    </row>
    <row r="155" spans="1:79" ht="17.25" customHeight="1">
      <c r="A155" s="51" t="s">
        <v>62</v>
      </c>
      <c r="B155" s="51"/>
      <c r="C155" s="51"/>
      <c r="D155" s="51"/>
      <c r="E155" s="147"/>
      <c r="F155" s="147"/>
      <c r="G155" s="147"/>
      <c r="H155" s="147"/>
      <c r="I155" s="147"/>
      <c r="J155" s="147"/>
      <c r="K155" s="147"/>
      <c r="L155" s="147"/>
      <c r="M155" s="147"/>
      <c r="N155" s="147"/>
      <c r="O155" s="147"/>
      <c r="P155" s="147"/>
      <c r="Q155" s="147"/>
      <c r="R155" s="147"/>
      <c r="S155" s="147"/>
      <c r="T155" s="147"/>
      <c r="U155" s="147"/>
      <c r="V155" s="147"/>
      <c r="W155" s="147"/>
      <c r="X155" s="147"/>
      <c r="Y155" s="140"/>
      <c r="Z155" s="141"/>
      <c r="AA155" s="141"/>
      <c r="AB155" s="141"/>
      <c r="AC155" s="141"/>
      <c r="AD155" s="141"/>
      <c r="AE155" s="141"/>
      <c r="AF155" s="142"/>
      <c r="BI155" s="4" t="s">
        <v>25</v>
      </c>
      <c r="BM155" s="4">
        <f>IF(OR(AND(E154&lt;&gt;"",E155=""),MOD(E155,0.5)&lt;&gt;0),0,1)</f>
        <v>1</v>
      </c>
      <c r="BN155" s="4">
        <f>IF(OR(AND(G154&lt;&gt;"",G155=""),MOD(G155,0.5)&lt;&gt;0),0,1)</f>
        <v>1</v>
      </c>
      <c r="BO155" s="4">
        <f>IF(OR(AND(I154&lt;&gt;"",I155=""),MOD(I155,0.5)&lt;&gt;0),0,1)</f>
        <v>1</v>
      </c>
      <c r="BP155" s="4">
        <f>IF(OR(AND(K154&lt;&gt;"",K155=""),MOD(K155,0.5)&lt;&gt;0),0,1)</f>
        <v>1</v>
      </c>
      <c r="BQ155" s="4">
        <f>IF(OR(AND(M154&lt;&gt;"",M155=""),MOD(M155,0.5)&lt;&gt;0),0,1)</f>
        <v>1</v>
      </c>
      <c r="BR155" s="4">
        <f>IF(OR(AND(O154&lt;&gt;"",O155=""),MOD(O155,0.5)&lt;&gt;0),0,1)</f>
        <v>1</v>
      </c>
      <c r="BS155" s="4">
        <f>IF(OR(AND(Q154&lt;&gt;"",Q155=""),MOD(Q155,0.5)&lt;&gt;0),0,1)</f>
        <v>1</v>
      </c>
      <c r="BT155" s="4">
        <f>IF(OR(AND(S154&lt;&gt;"",S155=""),MOD(S155,0.5)&lt;&gt;0),0,1)</f>
        <v>1</v>
      </c>
      <c r="BU155" s="4">
        <f>IF(OR(AND(U154&lt;&gt;"",U155=""),MOD(U155,0.5)&lt;&gt;0),0,1)</f>
        <v>1</v>
      </c>
      <c r="BV155" s="4">
        <f>IF(OR(AND(W154&lt;&gt;"",W155=""),MOD(W155,0.5)&lt;&gt;0),0,1)</f>
        <v>1</v>
      </c>
      <c r="BW155" s="4"/>
      <c r="BX155" s="4"/>
      <c r="BY155" s="4"/>
      <c r="BZ155" s="4"/>
    </row>
    <row r="156" spans="1:79" ht="17.25" customHeight="1">
      <c r="A156" s="88" t="s">
        <v>73</v>
      </c>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row>
    <row r="157" spans="1:79" ht="17.25" customHeight="1">
      <c r="A157" s="133" t="s">
        <v>59</v>
      </c>
      <c r="B157" s="133"/>
      <c r="C157" s="133"/>
      <c r="D157" s="133"/>
      <c r="E157" s="89"/>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1"/>
      <c r="BI157" s="4" t="s">
        <v>25</v>
      </c>
      <c r="BM157" s="4">
        <f>IF(AND(E157="",OR(E158&lt;&gt;"",E159&lt;&gt;"",E160&lt;&gt;"",E161&lt;&gt;"",E162&lt;&gt;"",E163&lt;&gt;"",E164&lt;&gt;"",E165&lt;&gt;"",H165&lt;&gt;"",L165&lt;&gt;"",O165&lt;&gt;"",E166&lt;&gt;"",G166&lt;&gt;"",I166&lt;&gt;"",K166&lt;&gt;"",M166&lt;&gt;"",O166&lt;&gt;"",Q166&lt;&gt;"",S166&lt;&gt;"",U166&lt;&gt;"",W166&lt;&gt;"",Y166&lt;&gt;"",AA166&lt;&gt;"",AC166&lt;&gt;"",AE166&lt;&gt;"",E167&lt;&gt;"",G167&lt;&gt;"",I167&lt;&gt;"",K167&lt;&gt;"",M167&lt;&gt;"",O167&lt;&gt;"",Q167&lt;&gt;"",S167&lt;&gt;"",U167&lt;&gt;"",W167&lt;&gt;"",Y167&lt;&gt;"",AA167&lt;&gt;"",AC167&lt;&gt;"",AE167&lt;&gt;"")),0,1)</f>
        <v>1</v>
      </c>
    </row>
    <row r="158" spans="1:79" ht="17.25" customHeight="1">
      <c r="A158" s="133" t="s">
        <v>60</v>
      </c>
      <c r="B158" s="133"/>
      <c r="C158" s="133"/>
      <c r="D158" s="133"/>
      <c r="E158" s="89"/>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1"/>
    </row>
    <row r="159" spans="1:79" ht="17.25" customHeight="1">
      <c r="A159" s="99" t="s">
        <v>64</v>
      </c>
      <c r="B159" s="100"/>
      <c r="C159" s="100"/>
      <c r="D159" s="101"/>
      <c r="E159" s="52"/>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4"/>
    </row>
    <row r="160" spans="1:79" ht="17.25" customHeight="1">
      <c r="A160" s="102"/>
      <c r="B160" s="103"/>
      <c r="C160" s="103"/>
      <c r="D160" s="104"/>
      <c r="E160" s="55"/>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7"/>
    </row>
    <row r="161" spans="1:79" ht="17.25" customHeight="1">
      <c r="A161" s="102"/>
      <c r="B161" s="103"/>
      <c r="C161" s="103"/>
      <c r="D161" s="104"/>
      <c r="E161" s="55"/>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7"/>
    </row>
    <row r="162" spans="1:79" ht="17.25" customHeight="1">
      <c r="A162" s="102"/>
      <c r="B162" s="103"/>
      <c r="C162" s="103"/>
      <c r="D162" s="104"/>
      <c r="E162" s="55"/>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7"/>
    </row>
    <row r="163" spans="1:79" ht="17.25" customHeight="1">
      <c r="A163" s="105"/>
      <c r="B163" s="106"/>
      <c r="C163" s="106"/>
      <c r="D163" s="107"/>
      <c r="E163" s="58"/>
      <c r="F163" s="59"/>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60"/>
    </row>
    <row r="164" spans="1:79" ht="17.25" customHeight="1">
      <c r="A164" s="133" t="s">
        <v>61</v>
      </c>
      <c r="B164" s="133"/>
      <c r="C164" s="133"/>
      <c r="D164" s="133"/>
      <c r="E164" s="89"/>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1"/>
    </row>
    <row r="165" spans="1:79" ht="17.25" customHeight="1">
      <c r="A165" s="133" t="s">
        <v>63</v>
      </c>
      <c r="B165" s="133"/>
      <c r="C165" s="133"/>
      <c r="D165" s="133"/>
      <c r="E165" s="144"/>
      <c r="F165" s="145"/>
      <c r="G165" s="20" t="s">
        <v>1</v>
      </c>
      <c r="H165" s="146"/>
      <c r="I165" s="146"/>
      <c r="J165" s="20" t="s">
        <v>2</v>
      </c>
      <c r="K165" s="20" t="s">
        <v>8</v>
      </c>
      <c r="L165" s="145"/>
      <c r="M165" s="145"/>
      <c r="N165" s="20" t="s">
        <v>1</v>
      </c>
      <c r="O165" s="146"/>
      <c r="P165" s="146"/>
      <c r="Q165" s="20" t="s">
        <v>2</v>
      </c>
      <c r="R165" s="21"/>
      <c r="S165" s="21"/>
      <c r="T165" s="21"/>
      <c r="U165" s="21"/>
      <c r="V165" s="21"/>
      <c r="W165" s="21"/>
      <c r="X165" s="21"/>
      <c r="Y165" s="21"/>
      <c r="Z165" s="21"/>
      <c r="AA165" s="21"/>
      <c r="AB165" s="21"/>
      <c r="AC165" s="21"/>
      <c r="AD165" s="21"/>
      <c r="AE165" s="21"/>
      <c r="AF165" s="22"/>
      <c r="BI165" s="4" t="s">
        <v>25</v>
      </c>
      <c r="BM165" s="4">
        <f>IF(AND(E157&lt;&gt;"",E165=""),0,1)</f>
        <v>1</v>
      </c>
      <c r="BN165" s="4">
        <f>IF(AND(E157&lt;&gt;"",OR(H165="",NOT(AND(H165&gt;=0,H165&lt;=59)))),0,1)</f>
        <v>1</v>
      </c>
      <c r="BO165" s="4">
        <f>IF(AND(E157&lt;&gt;"",L165=""),0,1)</f>
        <v>1</v>
      </c>
      <c r="BP165" s="4">
        <f>IF(AND(E157&lt;&gt;"",OR(O165="",NOT(AND(O165&gt;=0,O165&lt;=59)))),0,1)</f>
        <v>1</v>
      </c>
    </row>
    <row r="166" spans="1:79" ht="17.25" customHeight="1">
      <c r="A166" s="143" t="s">
        <v>102</v>
      </c>
      <c r="B166" s="143"/>
      <c r="C166" s="143"/>
      <c r="D166" s="143"/>
      <c r="E166" s="136"/>
      <c r="F166" s="136"/>
      <c r="G166" s="136"/>
      <c r="H166" s="136"/>
      <c r="I166" s="136"/>
      <c r="J166" s="136"/>
      <c r="K166" s="136"/>
      <c r="L166" s="136"/>
      <c r="M166" s="136"/>
      <c r="N166" s="136"/>
      <c r="O166" s="136"/>
      <c r="P166" s="136"/>
      <c r="Q166" s="136"/>
      <c r="R166" s="136"/>
      <c r="S166" s="136"/>
      <c r="T166" s="136"/>
      <c r="U166" s="136"/>
      <c r="V166" s="136"/>
      <c r="W166" s="136"/>
      <c r="X166" s="136"/>
      <c r="Y166" s="137"/>
      <c r="Z166" s="138"/>
      <c r="AA166" s="138"/>
      <c r="AB166" s="138"/>
      <c r="AC166" s="138"/>
      <c r="AD166" s="138"/>
      <c r="AE166" s="138"/>
      <c r="AF166" s="139"/>
      <c r="BI166" s="4" t="s">
        <v>25</v>
      </c>
      <c r="BM166" s="4">
        <f>IF(OR(AND(E167&lt;&gt;"",E166=""),AND(E166&lt;&gt;"",COUNTIF(ｶﾘｷｭﾗﾑｺｰﾄﾞ一覧!$A:$A,E166)=0)),0,1)</f>
        <v>1</v>
      </c>
      <c r="BN166" s="4">
        <f>IF(OR(AND(G167&lt;&gt;"",G166=""),AND(G166&lt;&gt;"",COUNTIF(ｶﾘｷｭﾗﾑｺｰﾄﾞ一覧!$A:$A,G166)=0)),0,1)</f>
        <v>1</v>
      </c>
      <c r="BO166" s="4">
        <f>IF(OR(AND(I167&lt;&gt;"",I166=""),AND(I166&lt;&gt;"",COUNTIF(ｶﾘｷｭﾗﾑｺｰﾄﾞ一覧!$A:$A,I166)=0)),0,1)</f>
        <v>1</v>
      </c>
      <c r="BP166" s="4">
        <f>IF(OR(AND(K167&lt;&gt;"",K166=""),AND(K166&lt;&gt;"",COUNTIF(ｶﾘｷｭﾗﾑｺｰﾄﾞ一覧!$A:$A,K166)=0)),0,1)</f>
        <v>1</v>
      </c>
      <c r="BQ166" s="4">
        <f>IF(OR(AND(M167&lt;&gt;"",M166=""),AND(M166&lt;&gt;"",COUNTIF(ｶﾘｷｭﾗﾑｺｰﾄﾞ一覧!$A:$A,M166)=0)),0,1)</f>
        <v>1</v>
      </c>
      <c r="BR166" s="4">
        <f>IF(OR(AND(O167&lt;&gt;"",O166=""),AND(O166&lt;&gt;"",COUNTIF(ｶﾘｷｭﾗﾑｺｰﾄﾞ一覧!$A:$A,O166)=0)),0,1)</f>
        <v>1</v>
      </c>
      <c r="BS166" s="4">
        <f>IF(OR(AND(Q167&lt;&gt;"",Q166=""),AND(Q166&lt;&gt;"",COUNTIF(ｶﾘｷｭﾗﾑｺｰﾄﾞ一覧!$A:$A,Q166)=0)),0,1)</f>
        <v>1</v>
      </c>
      <c r="BT166" s="4">
        <f>IF(OR(AND(S167&lt;&gt;"",S166=""),AND(S166&lt;&gt;"",COUNTIF(ｶﾘｷｭﾗﾑｺｰﾄﾞ一覧!$A:$A,S166)=0)),0,1)</f>
        <v>1</v>
      </c>
      <c r="BU166" s="4">
        <f>IF(OR(AND(U167&lt;&gt;"",U166=""),AND(U166&lt;&gt;"",COUNTIF(ｶﾘｷｭﾗﾑｺｰﾄﾞ一覧!$A:$A,U166)=0)),0,1)</f>
        <v>1</v>
      </c>
      <c r="BV166" s="4">
        <f>IF(OR(AND(W167&lt;&gt;"",W166=""),AND(W166&lt;&gt;"",COUNTIF(ｶﾘｷｭﾗﾑｺｰﾄﾞ一覧!$A:$A,W166)=0)),0,1)</f>
        <v>1</v>
      </c>
      <c r="BW166" s="4"/>
      <c r="BX166" s="4"/>
      <c r="BY166" s="4"/>
      <c r="BZ166" s="4"/>
      <c r="CA166" s="4"/>
    </row>
    <row r="167" spans="1:79" ht="17.25" customHeight="1">
      <c r="A167" s="51" t="s">
        <v>62</v>
      </c>
      <c r="B167" s="51"/>
      <c r="C167" s="51"/>
      <c r="D167" s="51"/>
      <c r="E167" s="147"/>
      <c r="F167" s="147"/>
      <c r="G167" s="147"/>
      <c r="H167" s="147"/>
      <c r="I167" s="147"/>
      <c r="J167" s="147"/>
      <c r="K167" s="147"/>
      <c r="L167" s="147"/>
      <c r="M167" s="147"/>
      <c r="N167" s="147"/>
      <c r="O167" s="147"/>
      <c r="P167" s="147"/>
      <c r="Q167" s="147"/>
      <c r="R167" s="147"/>
      <c r="S167" s="147"/>
      <c r="T167" s="147"/>
      <c r="U167" s="147"/>
      <c r="V167" s="147"/>
      <c r="W167" s="147"/>
      <c r="X167" s="147"/>
      <c r="Y167" s="140"/>
      <c r="Z167" s="141"/>
      <c r="AA167" s="141"/>
      <c r="AB167" s="141"/>
      <c r="AC167" s="141"/>
      <c r="AD167" s="141"/>
      <c r="AE167" s="141"/>
      <c r="AF167" s="142"/>
      <c r="BI167" s="4" t="s">
        <v>25</v>
      </c>
      <c r="BM167" s="4">
        <f>IF(OR(AND(E166&lt;&gt;"",E167=""),MOD(E167,0.5)&lt;&gt;0),0,1)</f>
        <v>1</v>
      </c>
      <c r="BN167" s="4">
        <f>IF(OR(AND(G166&lt;&gt;"",G167=""),MOD(G167,0.5)&lt;&gt;0),0,1)</f>
        <v>1</v>
      </c>
      <c r="BO167" s="4">
        <f>IF(OR(AND(I166&lt;&gt;"",I167=""),MOD(I167,0.5)&lt;&gt;0),0,1)</f>
        <v>1</v>
      </c>
      <c r="BP167" s="4">
        <f>IF(OR(AND(K166&lt;&gt;"",K167=""),MOD(K167,0.5)&lt;&gt;0),0,1)</f>
        <v>1</v>
      </c>
      <c r="BQ167" s="4">
        <f>IF(OR(AND(M166&lt;&gt;"",M167=""),MOD(M167,0.5)&lt;&gt;0),0,1)</f>
        <v>1</v>
      </c>
      <c r="BR167" s="4">
        <f>IF(OR(AND(O166&lt;&gt;"",O167=""),MOD(O167,0.5)&lt;&gt;0),0,1)</f>
        <v>1</v>
      </c>
      <c r="BS167" s="4">
        <f>IF(OR(AND(Q166&lt;&gt;"",Q167=""),MOD(Q167,0.5)&lt;&gt;0),0,1)</f>
        <v>1</v>
      </c>
      <c r="BT167" s="4">
        <f>IF(OR(AND(S166&lt;&gt;"",S167=""),MOD(S167,0.5)&lt;&gt;0),0,1)</f>
        <v>1</v>
      </c>
      <c r="BU167" s="4">
        <f>IF(OR(AND(U166&lt;&gt;"",U167=""),MOD(U167,0.5)&lt;&gt;0),0,1)</f>
        <v>1</v>
      </c>
      <c r="BV167" s="4">
        <f>IF(OR(AND(W166&lt;&gt;"",W167=""),MOD(W167,0.5)&lt;&gt;0),0,1)</f>
        <v>1</v>
      </c>
      <c r="BW167" s="4"/>
      <c r="BX167" s="4"/>
      <c r="BY167" s="4"/>
      <c r="BZ167" s="4"/>
    </row>
    <row r="168" spans="1:79" ht="17.25" customHeight="1">
      <c r="A168" s="88" t="s">
        <v>74</v>
      </c>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row>
    <row r="169" spans="1:79" ht="17.25" customHeight="1">
      <c r="A169" s="133" t="s">
        <v>59</v>
      </c>
      <c r="B169" s="133"/>
      <c r="C169" s="133"/>
      <c r="D169" s="133"/>
      <c r="E169" s="89"/>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1"/>
      <c r="BI169" s="4" t="s">
        <v>25</v>
      </c>
      <c r="BM169" s="4">
        <f>IF(AND(E169="",OR(E170&lt;&gt;"",E171&lt;&gt;"",E172&lt;&gt;"",E173&lt;&gt;"",E174&lt;&gt;"",E175&lt;&gt;"",E176&lt;&gt;"",E177&lt;&gt;"",H177&lt;&gt;"",L177&lt;&gt;"",O177&lt;&gt;"",E178&lt;&gt;"",G178&lt;&gt;"",I178&lt;&gt;"",K178&lt;&gt;"",M178&lt;&gt;"",O178&lt;&gt;"",Q178&lt;&gt;"",S178&lt;&gt;"",U178&lt;&gt;"",W178&lt;&gt;"",Y178&lt;&gt;"",AA178&lt;&gt;"",AC178&lt;&gt;"",AE178&lt;&gt;"",E179&lt;&gt;"",G179&lt;&gt;"",I179&lt;&gt;"",K179&lt;&gt;"",M179&lt;&gt;"",O179&lt;&gt;"",Q179&lt;&gt;"",S179&lt;&gt;"",U179&lt;&gt;"",W179&lt;&gt;"",Y179&lt;&gt;"",AA179&lt;&gt;"",AC179&lt;&gt;"",AE179&lt;&gt;"")),0,1)</f>
        <v>1</v>
      </c>
    </row>
    <row r="170" spans="1:79" ht="17.25" customHeight="1">
      <c r="A170" s="133" t="s">
        <v>60</v>
      </c>
      <c r="B170" s="133"/>
      <c r="C170" s="133"/>
      <c r="D170" s="133"/>
      <c r="E170" s="89"/>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1"/>
    </row>
    <row r="171" spans="1:79" ht="17.25" customHeight="1">
      <c r="A171" s="99" t="s">
        <v>64</v>
      </c>
      <c r="B171" s="100"/>
      <c r="C171" s="100"/>
      <c r="D171" s="101"/>
      <c r="E171" s="52"/>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4"/>
    </row>
    <row r="172" spans="1:79" ht="17.25" customHeight="1">
      <c r="A172" s="102"/>
      <c r="B172" s="103"/>
      <c r="C172" s="103"/>
      <c r="D172" s="104"/>
      <c r="E172" s="55"/>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7"/>
    </row>
    <row r="173" spans="1:79" ht="17.25" customHeight="1">
      <c r="A173" s="102"/>
      <c r="B173" s="103"/>
      <c r="C173" s="103"/>
      <c r="D173" s="104"/>
      <c r="E173" s="55"/>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7"/>
    </row>
    <row r="174" spans="1:79" ht="17.25" customHeight="1">
      <c r="A174" s="102"/>
      <c r="B174" s="103"/>
      <c r="C174" s="103"/>
      <c r="D174" s="104"/>
      <c r="E174" s="55"/>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7"/>
    </row>
    <row r="175" spans="1:79" ht="17.25" customHeight="1">
      <c r="A175" s="105"/>
      <c r="B175" s="106"/>
      <c r="C175" s="106"/>
      <c r="D175" s="107"/>
      <c r="E175" s="58"/>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c r="AF175" s="60"/>
    </row>
    <row r="176" spans="1:79" ht="17.25" customHeight="1">
      <c r="A176" s="133" t="s">
        <v>61</v>
      </c>
      <c r="B176" s="133"/>
      <c r="C176" s="133"/>
      <c r="D176" s="133"/>
      <c r="E176" s="89"/>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1"/>
    </row>
    <row r="177" spans="1:79" ht="17.25" customHeight="1">
      <c r="A177" s="133" t="s">
        <v>63</v>
      </c>
      <c r="B177" s="133"/>
      <c r="C177" s="133"/>
      <c r="D177" s="133"/>
      <c r="E177" s="144"/>
      <c r="F177" s="145"/>
      <c r="G177" s="20" t="s">
        <v>1</v>
      </c>
      <c r="H177" s="146"/>
      <c r="I177" s="146"/>
      <c r="J177" s="20" t="s">
        <v>2</v>
      </c>
      <c r="K177" s="20" t="s">
        <v>8</v>
      </c>
      <c r="L177" s="145"/>
      <c r="M177" s="145"/>
      <c r="N177" s="20" t="s">
        <v>1</v>
      </c>
      <c r="O177" s="146"/>
      <c r="P177" s="146"/>
      <c r="Q177" s="20" t="s">
        <v>2</v>
      </c>
      <c r="R177" s="21"/>
      <c r="S177" s="21"/>
      <c r="T177" s="21"/>
      <c r="U177" s="21"/>
      <c r="V177" s="21"/>
      <c r="W177" s="21"/>
      <c r="X177" s="21"/>
      <c r="Y177" s="21"/>
      <c r="Z177" s="21"/>
      <c r="AA177" s="21"/>
      <c r="AB177" s="21"/>
      <c r="AC177" s="21"/>
      <c r="AD177" s="21"/>
      <c r="AE177" s="21"/>
      <c r="AF177" s="22"/>
      <c r="BI177" s="4" t="s">
        <v>25</v>
      </c>
      <c r="BM177" s="4">
        <f>IF(AND(E169&lt;&gt;"",E177=""),0,1)</f>
        <v>1</v>
      </c>
      <c r="BN177" s="4">
        <f>IF(AND(E169&lt;&gt;"",OR(H177="",NOT(AND(H177&gt;=0,H177&lt;=59)))),0,1)</f>
        <v>1</v>
      </c>
      <c r="BO177" s="4">
        <f>IF(AND(E169&lt;&gt;"",L177=""),0,1)</f>
        <v>1</v>
      </c>
      <c r="BP177" s="4">
        <f>IF(AND(E169&lt;&gt;"",OR(O177="",NOT(AND(O177&gt;=0,O177&lt;=59)))),0,1)</f>
        <v>1</v>
      </c>
    </row>
    <row r="178" spans="1:79" ht="17.25" customHeight="1">
      <c r="A178" s="143" t="s">
        <v>102</v>
      </c>
      <c r="B178" s="143"/>
      <c r="C178" s="143"/>
      <c r="D178" s="143"/>
      <c r="E178" s="136"/>
      <c r="F178" s="136"/>
      <c r="G178" s="136"/>
      <c r="H178" s="136"/>
      <c r="I178" s="136"/>
      <c r="J178" s="136"/>
      <c r="K178" s="136"/>
      <c r="L178" s="136"/>
      <c r="M178" s="136"/>
      <c r="N178" s="136"/>
      <c r="O178" s="136"/>
      <c r="P178" s="136"/>
      <c r="Q178" s="136"/>
      <c r="R178" s="136"/>
      <c r="S178" s="136"/>
      <c r="T178" s="136"/>
      <c r="U178" s="136"/>
      <c r="V178" s="136"/>
      <c r="W178" s="136"/>
      <c r="X178" s="136"/>
      <c r="Y178" s="137"/>
      <c r="Z178" s="138"/>
      <c r="AA178" s="138"/>
      <c r="AB178" s="138"/>
      <c r="AC178" s="138"/>
      <c r="AD178" s="138"/>
      <c r="AE178" s="138"/>
      <c r="AF178" s="139"/>
      <c r="BI178" s="4" t="s">
        <v>25</v>
      </c>
      <c r="BM178" s="4">
        <f>IF(OR(AND(E179&lt;&gt;"",E178=""),AND(E178&lt;&gt;"",COUNTIF(ｶﾘｷｭﾗﾑｺｰﾄﾞ一覧!$A:$A,E178)=0)),0,1)</f>
        <v>1</v>
      </c>
      <c r="BN178" s="4">
        <f>IF(OR(AND(G179&lt;&gt;"",G178=""),AND(G178&lt;&gt;"",COUNTIF(ｶﾘｷｭﾗﾑｺｰﾄﾞ一覧!$A:$A,G178)=0)),0,1)</f>
        <v>1</v>
      </c>
      <c r="BO178" s="4">
        <f>IF(OR(AND(I179&lt;&gt;"",I178=""),AND(I178&lt;&gt;"",COUNTIF(ｶﾘｷｭﾗﾑｺｰﾄﾞ一覧!$A:$A,I178)=0)),0,1)</f>
        <v>1</v>
      </c>
      <c r="BP178" s="4">
        <f>IF(OR(AND(K179&lt;&gt;"",K178=""),AND(K178&lt;&gt;"",COUNTIF(ｶﾘｷｭﾗﾑｺｰﾄﾞ一覧!$A:$A,K178)=0)),0,1)</f>
        <v>1</v>
      </c>
      <c r="BQ178" s="4">
        <f>IF(OR(AND(M179&lt;&gt;"",M178=""),AND(M178&lt;&gt;"",COUNTIF(ｶﾘｷｭﾗﾑｺｰﾄﾞ一覧!$A:$A,M178)=0)),0,1)</f>
        <v>1</v>
      </c>
      <c r="BR178" s="4">
        <f>IF(OR(AND(O179&lt;&gt;"",O178=""),AND(O178&lt;&gt;"",COUNTIF(ｶﾘｷｭﾗﾑｺｰﾄﾞ一覧!$A:$A,O178)=0)),0,1)</f>
        <v>1</v>
      </c>
      <c r="BS178" s="4">
        <f>IF(OR(AND(Q179&lt;&gt;"",Q178=""),AND(Q178&lt;&gt;"",COUNTIF(ｶﾘｷｭﾗﾑｺｰﾄﾞ一覧!$A:$A,Q178)=0)),0,1)</f>
        <v>1</v>
      </c>
      <c r="BT178" s="4">
        <f>IF(OR(AND(S179&lt;&gt;"",S178=""),AND(S178&lt;&gt;"",COUNTIF(ｶﾘｷｭﾗﾑｺｰﾄﾞ一覧!$A:$A,S178)=0)),0,1)</f>
        <v>1</v>
      </c>
      <c r="BU178" s="4">
        <f>IF(OR(AND(U179&lt;&gt;"",U178=""),AND(U178&lt;&gt;"",COUNTIF(ｶﾘｷｭﾗﾑｺｰﾄﾞ一覧!$A:$A,U178)=0)),0,1)</f>
        <v>1</v>
      </c>
      <c r="BV178" s="4">
        <f>IF(OR(AND(W179&lt;&gt;"",W178=""),AND(W178&lt;&gt;"",COUNTIF(ｶﾘｷｭﾗﾑｺｰﾄﾞ一覧!$A:$A,W178)=0)),0,1)</f>
        <v>1</v>
      </c>
      <c r="BW178" s="4"/>
      <c r="BX178" s="4"/>
      <c r="BY178" s="4"/>
      <c r="BZ178" s="4"/>
      <c r="CA178" s="4"/>
    </row>
    <row r="179" spans="1:79" ht="17.25" customHeight="1">
      <c r="A179" s="51" t="s">
        <v>62</v>
      </c>
      <c r="B179" s="51"/>
      <c r="C179" s="51"/>
      <c r="D179" s="51"/>
      <c r="E179" s="147"/>
      <c r="F179" s="147"/>
      <c r="G179" s="147"/>
      <c r="H179" s="147"/>
      <c r="I179" s="147"/>
      <c r="J179" s="147"/>
      <c r="K179" s="147"/>
      <c r="L179" s="147"/>
      <c r="M179" s="147"/>
      <c r="N179" s="147"/>
      <c r="O179" s="147"/>
      <c r="P179" s="147"/>
      <c r="Q179" s="147"/>
      <c r="R179" s="147"/>
      <c r="S179" s="147"/>
      <c r="T179" s="147"/>
      <c r="U179" s="147"/>
      <c r="V179" s="147"/>
      <c r="W179" s="147"/>
      <c r="X179" s="147"/>
      <c r="Y179" s="140"/>
      <c r="Z179" s="141"/>
      <c r="AA179" s="141"/>
      <c r="AB179" s="141"/>
      <c r="AC179" s="141"/>
      <c r="AD179" s="141"/>
      <c r="AE179" s="141"/>
      <c r="AF179" s="142"/>
      <c r="BI179" s="4" t="s">
        <v>25</v>
      </c>
      <c r="BM179" s="4">
        <f>IF(OR(AND(E178&lt;&gt;"",E179=""),MOD(E179,0.5)&lt;&gt;0),0,1)</f>
        <v>1</v>
      </c>
      <c r="BN179" s="4">
        <f>IF(OR(AND(G178&lt;&gt;"",G179=""),MOD(G179,0.5)&lt;&gt;0),0,1)</f>
        <v>1</v>
      </c>
      <c r="BO179" s="4">
        <f>IF(OR(AND(I178&lt;&gt;"",I179=""),MOD(I179,0.5)&lt;&gt;0),0,1)</f>
        <v>1</v>
      </c>
      <c r="BP179" s="4">
        <f>IF(OR(AND(K178&lt;&gt;"",K179=""),MOD(K179,0.5)&lt;&gt;0),0,1)</f>
        <v>1</v>
      </c>
      <c r="BQ179" s="4">
        <f>IF(OR(AND(M178&lt;&gt;"",M179=""),MOD(M179,0.5)&lt;&gt;0),0,1)</f>
        <v>1</v>
      </c>
      <c r="BR179" s="4">
        <f>IF(OR(AND(O178&lt;&gt;"",O179=""),MOD(O179,0.5)&lt;&gt;0),0,1)</f>
        <v>1</v>
      </c>
      <c r="BS179" s="4">
        <f>IF(OR(AND(Q178&lt;&gt;"",Q179=""),MOD(Q179,0.5)&lt;&gt;0),0,1)</f>
        <v>1</v>
      </c>
      <c r="BT179" s="4">
        <f>IF(OR(AND(S178&lt;&gt;"",S179=""),MOD(S179,0.5)&lt;&gt;0),0,1)</f>
        <v>1</v>
      </c>
      <c r="BU179" s="4">
        <f>IF(OR(AND(U178&lt;&gt;"",U179=""),MOD(U179,0.5)&lt;&gt;0),0,1)</f>
        <v>1</v>
      </c>
      <c r="BV179" s="4">
        <f>IF(OR(AND(W178&lt;&gt;"",W179=""),MOD(W179,0.5)&lt;&gt;0),0,1)</f>
        <v>1</v>
      </c>
      <c r="BW179" s="4"/>
      <c r="BX179" s="4"/>
      <c r="BY179" s="4"/>
      <c r="BZ179" s="4"/>
    </row>
    <row r="180" spans="1:79" ht="17.25" customHeight="1">
      <c r="A180" s="88" t="s">
        <v>75</v>
      </c>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row>
    <row r="181" spans="1:79" ht="17.25" customHeight="1">
      <c r="A181" s="133" t="s">
        <v>59</v>
      </c>
      <c r="B181" s="133"/>
      <c r="C181" s="133"/>
      <c r="D181" s="133"/>
      <c r="E181" s="89"/>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1"/>
      <c r="BI181" s="4" t="s">
        <v>25</v>
      </c>
      <c r="BM181" s="4">
        <f>IF(AND(E181="",OR(E182&lt;&gt;"",E183&lt;&gt;"",E184&lt;&gt;"",E185&lt;&gt;"",E186&lt;&gt;"",E187&lt;&gt;"",E188&lt;&gt;"",E189&lt;&gt;"",H189&lt;&gt;"",L189&lt;&gt;"",O189&lt;&gt;"",E190&lt;&gt;"",G190&lt;&gt;"",I190&lt;&gt;"",K190&lt;&gt;"",M190&lt;&gt;"",O190&lt;&gt;"",Q190&lt;&gt;"",S190&lt;&gt;"",U190&lt;&gt;"",W190&lt;&gt;"",Y190&lt;&gt;"",AA190&lt;&gt;"",AC190&lt;&gt;"",AE190&lt;&gt;"",E191&lt;&gt;"",G191&lt;&gt;"",I191&lt;&gt;"",K191&lt;&gt;"",M191&lt;&gt;"",O191&lt;&gt;"",Q191&lt;&gt;"",S191&lt;&gt;"",U191&lt;&gt;"",W191&lt;&gt;"",Y191&lt;&gt;"",AA191&lt;&gt;"",AC191&lt;&gt;"",AE191&lt;&gt;"")),0,1)</f>
        <v>1</v>
      </c>
    </row>
    <row r="182" spans="1:79" ht="17.25" customHeight="1">
      <c r="A182" s="133" t="s">
        <v>60</v>
      </c>
      <c r="B182" s="133"/>
      <c r="C182" s="133"/>
      <c r="D182" s="133"/>
      <c r="E182" s="89"/>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1"/>
    </row>
    <row r="183" spans="1:79" ht="17.25" customHeight="1">
      <c r="A183" s="99" t="s">
        <v>64</v>
      </c>
      <c r="B183" s="100"/>
      <c r="C183" s="100"/>
      <c r="D183" s="101"/>
      <c r="E183" s="52"/>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4"/>
    </row>
    <row r="184" spans="1:79" ht="17.25" customHeight="1">
      <c r="A184" s="102"/>
      <c r="B184" s="103"/>
      <c r="C184" s="103"/>
      <c r="D184" s="104"/>
      <c r="E184" s="55"/>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7"/>
    </row>
    <row r="185" spans="1:79" ht="17.25" customHeight="1">
      <c r="A185" s="102"/>
      <c r="B185" s="103"/>
      <c r="C185" s="103"/>
      <c r="D185" s="104"/>
      <c r="E185" s="55"/>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7"/>
    </row>
    <row r="186" spans="1:79" ht="17.25" customHeight="1">
      <c r="A186" s="102"/>
      <c r="B186" s="103"/>
      <c r="C186" s="103"/>
      <c r="D186" s="104"/>
      <c r="E186" s="55"/>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7"/>
    </row>
    <row r="187" spans="1:79" ht="17.25" customHeight="1">
      <c r="A187" s="105"/>
      <c r="B187" s="106"/>
      <c r="C187" s="106"/>
      <c r="D187" s="107"/>
      <c r="E187" s="58"/>
      <c r="F187" s="59"/>
      <c r="G187" s="59"/>
      <c r="H187" s="59"/>
      <c r="I187" s="59"/>
      <c r="J187" s="59"/>
      <c r="K187" s="59"/>
      <c r="L187" s="59"/>
      <c r="M187" s="59"/>
      <c r="N187" s="59"/>
      <c r="O187" s="59"/>
      <c r="P187" s="59"/>
      <c r="Q187" s="59"/>
      <c r="R187" s="59"/>
      <c r="S187" s="59"/>
      <c r="T187" s="59"/>
      <c r="U187" s="59"/>
      <c r="V187" s="59"/>
      <c r="W187" s="59"/>
      <c r="X187" s="59"/>
      <c r="Y187" s="59"/>
      <c r="Z187" s="59"/>
      <c r="AA187" s="59"/>
      <c r="AB187" s="59"/>
      <c r="AC187" s="59"/>
      <c r="AD187" s="59"/>
      <c r="AE187" s="59"/>
      <c r="AF187" s="60"/>
    </row>
    <row r="188" spans="1:79" ht="17.25" customHeight="1">
      <c r="A188" s="133" t="s">
        <v>61</v>
      </c>
      <c r="B188" s="133"/>
      <c r="C188" s="133"/>
      <c r="D188" s="133"/>
      <c r="E188" s="89"/>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1"/>
    </row>
    <row r="189" spans="1:79" ht="17.25" customHeight="1">
      <c r="A189" s="133" t="s">
        <v>63</v>
      </c>
      <c r="B189" s="133"/>
      <c r="C189" s="133"/>
      <c r="D189" s="133"/>
      <c r="E189" s="144"/>
      <c r="F189" s="145"/>
      <c r="G189" s="20" t="s">
        <v>1</v>
      </c>
      <c r="H189" s="146"/>
      <c r="I189" s="146"/>
      <c r="J189" s="20" t="s">
        <v>2</v>
      </c>
      <c r="K189" s="20" t="s">
        <v>8</v>
      </c>
      <c r="L189" s="145"/>
      <c r="M189" s="145"/>
      <c r="N189" s="20" t="s">
        <v>1</v>
      </c>
      <c r="O189" s="146"/>
      <c r="P189" s="146"/>
      <c r="Q189" s="20" t="s">
        <v>2</v>
      </c>
      <c r="R189" s="21"/>
      <c r="S189" s="21"/>
      <c r="T189" s="21"/>
      <c r="U189" s="21"/>
      <c r="V189" s="21"/>
      <c r="W189" s="21"/>
      <c r="X189" s="21"/>
      <c r="Y189" s="21"/>
      <c r="Z189" s="21"/>
      <c r="AA189" s="21"/>
      <c r="AB189" s="21"/>
      <c r="AC189" s="21"/>
      <c r="AD189" s="21"/>
      <c r="AE189" s="21"/>
      <c r="AF189" s="22"/>
      <c r="BI189" s="4" t="s">
        <v>25</v>
      </c>
      <c r="BM189" s="4">
        <f>IF(AND(E181&lt;&gt;"",E189=""),0,1)</f>
        <v>1</v>
      </c>
      <c r="BN189" s="4">
        <f>IF(AND(E181&lt;&gt;"",OR(H189="",NOT(AND(H189&gt;=0,H189&lt;=59)))),0,1)</f>
        <v>1</v>
      </c>
      <c r="BO189" s="4">
        <f>IF(AND(E181&lt;&gt;"",L189=""),0,1)</f>
        <v>1</v>
      </c>
      <c r="BP189" s="4">
        <f>IF(AND(E181&lt;&gt;"",OR(O189="",NOT(AND(O189&gt;=0,O189&lt;=59)))),0,1)</f>
        <v>1</v>
      </c>
    </row>
    <row r="190" spans="1:79" ht="17.25" customHeight="1">
      <c r="A190" s="143" t="s">
        <v>102</v>
      </c>
      <c r="B190" s="143"/>
      <c r="C190" s="143"/>
      <c r="D190" s="143"/>
      <c r="E190" s="136"/>
      <c r="F190" s="136"/>
      <c r="G190" s="136"/>
      <c r="H190" s="136"/>
      <c r="I190" s="136"/>
      <c r="J190" s="136"/>
      <c r="K190" s="136"/>
      <c r="L190" s="136"/>
      <c r="M190" s="136"/>
      <c r="N190" s="136"/>
      <c r="O190" s="136"/>
      <c r="P190" s="136"/>
      <c r="Q190" s="136"/>
      <c r="R190" s="136"/>
      <c r="S190" s="136"/>
      <c r="T190" s="136"/>
      <c r="U190" s="136"/>
      <c r="V190" s="136"/>
      <c r="W190" s="136"/>
      <c r="X190" s="136"/>
      <c r="Y190" s="137"/>
      <c r="Z190" s="138"/>
      <c r="AA190" s="138"/>
      <c r="AB190" s="138"/>
      <c r="AC190" s="138"/>
      <c r="AD190" s="138"/>
      <c r="AE190" s="138"/>
      <c r="AF190" s="139"/>
      <c r="BI190" s="4" t="s">
        <v>25</v>
      </c>
      <c r="BM190" s="4">
        <f>IF(OR(AND(E191&lt;&gt;"",E190=""),AND(E190&lt;&gt;"",COUNTIF(ｶﾘｷｭﾗﾑｺｰﾄﾞ一覧!$A:$A,E190)=0)),0,1)</f>
        <v>1</v>
      </c>
      <c r="BN190" s="4">
        <f>IF(OR(AND(G191&lt;&gt;"",G190=""),AND(G190&lt;&gt;"",COUNTIF(ｶﾘｷｭﾗﾑｺｰﾄﾞ一覧!$A:$A,G190)=0)),0,1)</f>
        <v>1</v>
      </c>
      <c r="BO190" s="4">
        <f>IF(OR(AND(I191&lt;&gt;"",I190=""),AND(I190&lt;&gt;"",COUNTIF(ｶﾘｷｭﾗﾑｺｰﾄﾞ一覧!$A:$A,I190)=0)),0,1)</f>
        <v>1</v>
      </c>
      <c r="BP190" s="4">
        <f>IF(OR(AND(K191&lt;&gt;"",K190=""),AND(K190&lt;&gt;"",COUNTIF(ｶﾘｷｭﾗﾑｺｰﾄﾞ一覧!$A:$A,K190)=0)),0,1)</f>
        <v>1</v>
      </c>
      <c r="BQ190" s="4">
        <f>IF(OR(AND(M191&lt;&gt;"",M190=""),AND(M190&lt;&gt;"",COUNTIF(ｶﾘｷｭﾗﾑｺｰﾄﾞ一覧!$A:$A,M190)=0)),0,1)</f>
        <v>1</v>
      </c>
      <c r="BR190" s="4">
        <f>IF(OR(AND(O191&lt;&gt;"",O190=""),AND(O190&lt;&gt;"",COUNTIF(ｶﾘｷｭﾗﾑｺｰﾄﾞ一覧!$A:$A,O190)=0)),0,1)</f>
        <v>1</v>
      </c>
      <c r="BS190" s="4">
        <f>IF(OR(AND(Q191&lt;&gt;"",Q190=""),AND(Q190&lt;&gt;"",COUNTIF(ｶﾘｷｭﾗﾑｺｰﾄﾞ一覧!$A:$A,Q190)=0)),0,1)</f>
        <v>1</v>
      </c>
      <c r="BT190" s="4">
        <f>IF(OR(AND(S191&lt;&gt;"",S190=""),AND(S190&lt;&gt;"",COUNTIF(ｶﾘｷｭﾗﾑｺｰﾄﾞ一覧!$A:$A,S190)=0)),0,1)</f>
        <v>1</v>
      </c>
      <c r="BU190" s="4">
        <f>IF(OR(AND(U191&lt;&gt;"",U190=""),AND(U190&lt;&gt;"",COUNTIF(ｶﾘｷｭﾗﾑｺｰﾄﾞ一覧!$A:$A,U190)=0)),0,1)</f>
        <v>1</v>
      </c>
      <c r="BV190" s="4">
        <f>IF(OR(AND(W191&lt;&gt;"",W190=""),AND(W190&lt;&gt;"",COUNTIF(ｶﾘｷｭﾗﾑｺｰﾄﾞ一覧!$A:$A,W190)=0)),0,1)</f>
        <v>1</v>
      </c>
      <c r="BW190" s="4"/>
      <c r="BX190" s="4"/>
      <c r="BY190" s="4"/>
      <c r="BZ190" s="4"/>
      <c r="CA190" s="4"/>
    </row>
    <row r="191" spans="1:79" ht="17.25" customHeight="1">
      <c r="A191" s="51" t="s">
        <v>62</v>
      </c>
      <c r="B191" s="51"/>
      <c r="C191" s="51"/>
      <c r="D191" s="51"/>
      <c r="E191" s="147"/>
      <c r="F191" s="147"/>
      <c r="G191" s="147"/>
      <c r="H191" s="147"/>
      <c r="I191" s="147"/>
      <c r="J191" s="147"/>
      <c r="K191" s="147"/>
      <c r="L191" s="147"/>
      <c r="M191" s="147"/>
      <c r="N191" s="147"/>
      <c r="O191" s="147"/>
      <c r="P191" s="147"/>
      <c r="Q191" s="147"/>
      <c r="R191" s="147"/>
      <c r="S191" s="147"/>
      <c r="T191" s="147"/>
      <c r="U191" s="147"/>
      <c r="V191" s="147"/>
      <c r="W191" s="147"/>
      <c r="X191" s="147"/>
      <c r="Y191" s="140"/>
      <c r="Z191" s="141"/>
      <c r="AA191" s="141"/>
      <c r="AB191" s="141"/>
      <c r="AC191" s="141"/>
      <c r="AD191" s="141"/>
      <c r="AE191" s="141"/>
      <c r="AF191" s="142"/>
      <c r="BI191" s="4" t="s">
        <v>25</v>
      </c>
      <c r="BM191" s="4">
        <f>IF(OR(AND(E190&lt;&gt;"",E191=""),MOD(E191,0.5)&lt;&gt;0),0,1)</f>
        <v>1</v>
      </c>
      <c r="BN191" s="4">
        <f>IF(OR(AND(G190&lt;&gt;"",G191=""),MOD(G191,0.5)&lt;&gt;0),0,1)</f>
        <v>1</v>
      </c>
      <c r="BO191" s="4">
        <f>IF(OR(AND(I190&lt;&gt;"",I191=""),MOD(I191,0.5)&lt;&gt;0),0,1)</f>
        <v>1</v>
      </c>
      <c r="BP191" s="4">
        <f>IF(OR(AND(K190&lt;&gt;"",K191=""),MOD(K191,0.5)&lt;&gt;0),0,1)</f>
        <v>1</v>
      </c>
      <c r="BQ191" s="4">
        <f>IF(OR(AND(M190&lt;&gt;"",M191=""),MOD(M191,0.5)&lt;&gt;0),0,1)</f>
        <v>1</v>
      </c>
      <c r="BR191" s="4">
        <f>IF(OR(AND(O190&lt;&gt;"",O191=""),MOD(O191,0.5)&lt;&gt;0),0,1)</f>
        <v>1</v>
      </c>
      <c r="BS191" s="4">
        <f>IF(OR(AND(Q190&lt;&gt;"",Q191=""),MOD(Q191,0.5)&lt;&gt;0),0,1)</f>
        <v>1</v>
      </c>
      <c r="BT191" s="4">
        <f>IF(OR(AND(S190&lt;&gt;"",S191=""),MOD(S191,0.5)&lt;&gt;0),0,1)</f>
        <v>1</v>
      </c>
      <c r="BU191" s="4">
        <f>IF(OR(AND(U190&lt;&gt;"",U191=""),MOD(U191,0.5)&lt;&gt;0),0,1)</f>
        <v>1</v>
      </c>
      <c r="BV191" s="4">
        <f>IF(OR(AND(W190&lt;&gt;"",W191=""),MOD(W191,0.5)&lt;&gt;0),0,1)</f>
        <v>1</v>
      </c>
      <c r="BW191" s="4"/>
      <c r="BX191" s="4"/>
      <c r="BY191" s="4"/>
      <c r="BZ191" s="4"/>
    </row>
    <row r="192" spans="1:79" ht="17.25" customHeight="1">
      <c r="A192" s="88" t="s">
        <v>76</v>
      </c>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row>
    <row r="193" spans="1:79" ht="17.25" customHeight="1">
      <c r="A193" s="133" t="s">
        <v>59</v>
      </c>
      <c r="B193" s="133"/>
      <c r="C193" s="133"/>
      <c r="D193" s="133"/>
      <c r="E193" s="89"/>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1"/>
      <c r="BI193" s="4" t="s">
        <v>25</v>
      </c>
      <c r="BM193" s="4">
        <f>IF(AND(E193="",OR(E194&lt;&gt;"",E195&lt;&gt;"",E196&lt;&gt;"",E197&lt;&gt;"",E198&lt;&gt;"",E199&lt;&gt;"",E200&lt;&gt;"",E201&lt;&gt;"",H201&lt;&gt;"",L201&lt;&gt;"",O201&lt;&gt;"",E202&lt;&gt;"",G202&lt;&gt;"",I202&lt;&gt;"",K202&lt;&gt;"",M202&lt;&gt;"",O202&lt;&gt;"",Q202&lt;&gt;"",S202&lt;&gt;"",U202&lt;&gt;"",W202&lt;&gt;"",Y202&lt;&gt;"",AA202&lt;&gt;"",AC202&lt;&gt;"",AE202&lt;&gt;"",E203&lt;&gt;"",G203&lt;&gt;"",I203&lt;&gt;"",K203&lt;&gt;"",M203&lt;&gt;"",O203&lt;&gt;"",Q203&lt;&gt;"",S203&lt;&gt;"",U203&lt;&gt;"",W203&lt;&gt;"",Y203&lt;&gt;"",AA203&lt;&gt;"",AC203&lt;&gt;"",AE203&lt;&gt;"")),0,1)</f>
        <v>1</v>
      </c>
    </row>
    <row r="194" spans="1:79" ht="17.25" customHeight="1">
      <c r="A194" s="133" t="s">
        <v>60</v>
      </c>
      <c r="B194" s="133"/>
      <c r="C194" s="133"/>
      <c r="D194" s="133"/>
      <c r="E194" s="89"/>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1"/>
    </row>
    <row r="195" spans="1:79" ht="17.25" customHeight="1">
      <c r="A195" s="99" t="s">
        <v>64</v>
      </c>
      <c r="B195" s="100"/>
      <c r="C195" s="100"/>
      <c r="D195" s="101"/>
      <c r="E195" s="52"/>
      <c r="F195" s="53"/>
      <c r="G195" s="53"/>
      <c r="H195" s="53"/>
      <c r="I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4"/>
    </row>
    <row r="196" spans="1:79" ht="17.25" customHeight="1">
      <c r="A196" s="102"/>
      <c r="B196" s="103"/>
      <c r="C196" s="103"/>
      <c r="D196" s="104"/>
      <c r="E196" s="55"/>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7"/>
    </row>
    <row r="197" spans="1:79" ht="17.25" customHeight="1">
      <c r="A197" s="102"/>
      <c r="B197" s="103"/>
      <c r="C197" s="103"/>
      <c r="D197" s="104"/>
      <c r="E197" s="55"/>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7"/>
    </row>
    <row r="198" spans="1:79" ht="17.25" customHeight="1">
      <c r="A198" s="102"/>
      <c r="B198" s="103"/>
      <c r="C198" s="103"/>
      <c r="D198" s="104"/>
      <c r="E198" s="55"/>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7"/>
    </row>
    <row r="199" spans="1:79" ht="17.25" customHeight="1">
      <c r="A199" s="105"/>
      <c r="B199" s="106"/>
      <c r="C199" s="106"/>
      <c r="D199" s="107"/>
      <c r="E199" s="58"/>
      <c r="F199" s="59"/>
      <c r="G199" s="59"/>
      <c r="H199" s="59"/>
      <c r="I199" s="59"/>
      <c r="J199" s="59"/>
      <c r="K199" s="59"/>
      <c r="L199" s="59"/>
      <c r="M199" s="59"/>
      <c r="N199" s="59"/>
      <c r="O199" s="59"/>
      <c r="P199" s="59"/>
      <c r="Q199" s="59"/>
      <c r="R199" s="59"/>
      <c r="S199" s="59"/>
      <c r="T199" s="59"/>
      <c r="U199" s="59"/>
      <c r="V199" s="59"/>
      <c r="W199" s="59"/>
      <c r="X199" s="59"/>
      <c r="Y199" s="59"/>
      <c r="Z199" s="59"/>
      <c r="AA199" s="59"/>
      <c r="AB199" s="59"/>
      <c r="AC199" s="59"/>
      <c r="AD199" s="59"/>
      <c r="AE199" s="59"/>
      <c r="AF199" s="60"/>
    </row>
    <row r="200" spans="1:79" ht="17.25" customHeight="1">
      <c r="A200" s="133" t="s">
        <v>61</v>
      </c>
      <c r="B200" s="133"/>
      <c r="C200" s="133"/>
      <c r="D200" s="133"/>
      <c r="E200" s="89"/>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1"/>
    </row>
    <row r="201" spans="1:79" ht="17.25" customHeight="1">
      <c r="A201" s="133" t="s">
        <v>63</v>
      </c>
      <c r="B201" s="133"/>
      <c r="C201" s="133"/>
      <c r="D201" s="133"/>
      <c r="E201" s="144"/>
      <c r="F201" s="145"/>
      <c r="G201" s="20" t="s">
        <v>1</v>
      </c>
      <c r="H201" s="146"/>
      <c r="I201" s="146"/>
      <c r="J201" s="20" t="s">
        <v>2</v>
      </c>
      <c r="K201" s="20" t="s">
        <v>8</v>
      </c>
      <c r="L201" s="145"/>
      <c r="M201" s="145"/>
      <c r="N201" s="20" t="s">
        <v>1</v>
      </c>
      <c r="O201" s="146"/>
      <c r="P201" s="146"/>
      <c r="Q201" s="20" t="s">
        <v>2</v>
      </c>
      <c r="R201" s="21"/>
      <c r="S201" s="21"/>
      <c r="T201" s="21"/>
      <c r="U201" s="21"/>
      <c r="V201" s="21"/>
      <c r="W201" s="21"/>
      <c r="X201" s="21"/>
      <c r="Y201" s="21"/>
      <c r="Z201" s="21"/>
      <c r="AA201" s="21"/>
      <c r="AB201" s="21"/>
      <c r="AC201" s="21"/>
      <c r="AD201" s="21"/>
      <c r="AE201" s="21"/>
      <c r="AF201" s="22"/>
      <c r="BI201" s="4" t="s">
        <v>25</v>
      </c>
      <c r="BM201" s="4">
        <f>IF(AND(E193&lt;&gt;"",E201=""),0,1)</f>
        <v>1</v>
      </c>
      <c r="BN201" s="4">
        <f>IF(AND(E193&lt;&gt;"",OR(H201="",NOT(AND(H201&gt;=0,H201&lt;=59)))),0,1)</f>
        <v>1</v>
      </c>
      <c r="BO201" s="4">
        <f>IF(AND(E193&lt;&gt;"",L201=""),0,1)</f>
        <v>1</v>
      </c>
      <c r="BP201" s="4">
        <f>IF(AND(E193&lt;&gt;"",OR(O201="",NOT(AND(O201&gt;=0,O201&lt;=59)))),0,1)</f>
        <v>1</v>
      </c>
    </row>
    <row r="202" spans="1:79" ht="17.25" customHeight="1">
      <c r="A202" s="143" t="s">
        <v>102</v>
      </c>
      <c r="B202" s="143"/>
      <c r="C202" s="143"/>
      <c r="D202" s="143"/>
      <c r="E202" s="136"/>
      <c r="F202" s="136"/>
      <c r="G202" s="136"/>
      <c r="H202" s="136"/>
      <c r="I202" s="136"/>
      <c r="J202" s="136"/>
      <c r="K202" s="136"/>
      <c r="L202" s="136"/>
      <c r="M202" s="136"/>
      <c r="N202" s="136"/>
      <c r="O202" s="136"/>
      <c r="P202" s="136"/>
      <c r="Q202" s="136"/>
      <c r="R202" s="136"/>
      <c r="S202" s="136"/>
      <c r="T202" s="136"/>
      <c r="U202" s="136"/>
      <c r="V202" s="136"/>
      <c r="W202" s="136"/>
      <c r="X202" s="136"/>
      <c r="Y202" s="137"/>
      <c r="Z202" s="138"/>
      <c r="AA202" s="138"/>
      <c r="AB202" s="138"/>
      <c r="AC202" s="138"/>
      <c r="AD202" s="138"/>
      <c r="AE202" s="138"/>
      <c r="AF202" s="139"/>
      <c r="BI202" s="4" t="s">
        <v>25</v>
      </c>
      <c r="BM202" s="4">
        <f>IF(OR(AND(E203&lt;&gt;"",E202=""),AND(E202&lt;&gt;"",COUNTIF(ｶﾘｷｭﾗﾑｺｰﾄﾞ一覧!$A:$A,E202)=0)),0,1)</f>
        <v>1</v>
      </c>
      <c r="BN202" s="4">
        <f>IF(OR(AND(G203&lt;&gt;"",G202=""),AND(G202&lt;&gt;"",COUNTIF(ｶﾘｷｭﾗﾑｺｰﾄﾞ一覧!$A:$A,G202)=0)),0,1)</f>
        <v>1</v>
      </c>
      <c r="BO202" s="4">
        <f>IF(OR(AND(I203&lt;&gt;"",I202=""),AND(I202&lt;&gt;"",COUNTIF(ｶﾘｷｭﾗﾑｺｰﾄﾞ一覧!$A:$A,I202)=0)),0,1)</f>
        <v>1</v>
      </c>
      <c r="BP202" s="4">
        <f>IF(OR(AND(K203&lt;&gt;"",K202=""),AND(K202&lt;&gt;"",COUNTIF(ｶﾘｷｭﾗﾑｺｰﾄﾞ一覧!$A:$A,K202)=0)),0,1)</f>
        <v>1</v>
      </c>
      <c r="BQ202" s="4">
        <f>IF(OR(AND(M203&lt;&gt;"",M202=""),AND(M202&lt;&gt;"",COUNTIF(ｶﾘｷｭﾗﾑｺｰﾄﾞ一覧!$A:$A,M202)=0)),0,1)</f>
        <v>1</v>
      </c>
      <c r="BR202" s="4">
        <f>IF(OR(AND(O203&lt;&gt;"",O202=""),AND(O202&lt;&gt;"",COUNTIF(ｶﾘｷｭﾗﾑｺｰﾄﾞ一覧!$A:$A,O202)=0)),0,1)</f>
        <v>1</v>
      </c>
      <c r="BS202" s="4">
        <f>IF(OR(AND(Q203&lt;&gt;"",Q202=""),AND(Q202&lt;&gt;"",COUNTIF(ｶﾘｷｭﾗﾑｺｰﾄﾞ一覧!$A:$A,Q202)=0)),0,1)</f>
        <v>1</v>
      </c>
      <c r="BT202" s="4">
        <f>IF(OR(AND(S203&lt;&gt;"",S202=""),AND(S202&lt;&gt;"",COUNTIF(ｶﾘｷｭﾗﾑｺｰﾄﾞ一覧!$A:$A,S202)=0)),0,1)</f>
        <v>1</v>
      </c>
      <c r="BU202" s="4">
        <f>IF(OR(AND(U203&lt;&gt;"",U202=""),AND(U202&lt;&gt;"",COUNTIF(ｶﾘｷｭﾗﾑｺｰﾄﾞ一覧!$A:$A,U202)=0)),0,1)</f>
        <v>1</v>
      </c>
      <c r="BV202" s="4">
        <f>IF(OR(AND(W203&lt;&gt;"",W202=""),AND(W202&lt;&gt;"",COUNTIF(ｶﾘｷｭﾗﾑｺｰﾄﾞ一覧!$A:$A,W202)=0)),0,1)</f>
        <v>1</v>
      </c>
      <c r="BW202" s="4"/>
      <c r="BX202" s="4"/>
      <c r="BY202" s="4"/>
      <c r="BZ202" s="4"/>
      <c r="CA202" s="4"/>
    </row>
    <row r="203" spans="1:79" ht="17.25" customHeight="1">
      <c r="A203" s="51" t="s">
        <v>62</v>
      </c>
      <c r="B203" s="51"/>
      <c r="C203" s="51"/>
      <c r="D203" s="51"/>
      <c r="E203" s="147"/>
      <c r="F203" s="147"/>
      <c r="G203" s="147"/>
      <c r="H203" s="147"/>
      <c r="I203" s="147"/>
      <c r="J203" s="147"/>
      <c r="K203" s="147"/>
      <c r="L203" s="147"/>
      <c r="M203" s="147"/>
      <c r="N203" s="147"/>
      <c r="O203" s="147"/>
      <c r="P203" s="147"/>
      <c r="Q203" s="147"/>
      <c r="R203" s="147"/>
      <c r="S203" s="147"/>
      <c r="T203" s="147"/>
      <c r="U203" s="147"/>
      <c r="V203" s="147"/>
      <c r="W203" s="147"/>
      <c r="X203" s="147"/>
      <c r="Y203" s="140"/>
      <c r="Z203" s="141"/>
      <c r="AA203" s="141"/>
      <c r="AB203" s="141"/>
      <c r="AC203" s="141"/>
      <c r="AD203" s="141"/>
      <c r="AE203" s="141"/>
      <c r="AF203" s="142"/>
      <c r="BI203" s="4" t="s">
        <v>25</v>
      </c>
      <c r="BM203" s="4">
        <f>IF(OR(AND(E202&lt;&gt;"",E203=""),MOD(E203,0.5)&lt;&gt;0),0,1)</f>
        <v>1</v>
      </c>
      <c r="BN203" s="4">
        <f>IF(OR(AND(G202&lt;&gt;"",G203=""),MOD(G203,0.5)&lt;&gt;0),0,1)</f>
        <v>1</v>
      </c>
      <c r="BO203" s="4">
        <f>IF(OR(AND(I202&lt;&gt;"",I203=""),MOD(I203,0.5)&lt;&gt;0),0,1)</f>
        <v>1</v>
      </c>
      <c r="BP203" s="4">
        <f>IF(OR(AND(K202&lt;&gt;"",K203=""),MOD(K203,0.5)&lt;&gt;0),0,1)</f>
        <v>1</v>
      </c>
      <c r="BQ203" s="4">
        <f>IF(OR(AND(M202&lt;&gt;"",M203=""),MOD(M203,0.5)&lt;&gt;0),0,1)</f>
        <v>1</v>
      </c>
      <c r="BR203" s="4">
        <f>IF(OR(AND(O202&lt;&gt;"",O203=""),MOD(O203,0.5)&lt;&gt;0),0,1)</f>
        <v>1</v>
      </c>
      <c r="BS203" s="4">
        <f>IF(OR(AND(Q202&lt;&gt;"",Q203=""),MOD(Q203,0.5)&lt;&gt;0),0,1)</f>
        <v>1</v>
      </c>
      <c r="BT203" s="4">
        <f>IF(OR(AND(S202&lt;&gt;"",S203=""),MOD(S203,0.5)&lt;&gt;0),0,1)</f>
        <v>1</v>
      </c>
      <c r="BU203" s="4">
        <f>IF(OR(AND(U202&lt;&gt;"",U203=""),MOD(U203,0.5)&lt;&gt;0),0,1)</f>
        <v>1</v>
      </c>
      <c r="BV203" s="4">
        <f>IF(OR(AND(W202&lt;&gt;"",W203=""),MOD(W203,0.5)&lt;&gt;0),0,1)</f>
        <v>1</v>
      </c>
      <c r="BW203" s="4"/>
      <c r="BX203" s="4"/>
      <c r="BY203" s="4"/>
      <c r="BZ203" s="4"/>
    </row>
    <row r="204" spans="1:79" ht="17.25" customHeight="1">
      <c r="A204" s="88" t="s">
        <v>77</v>
      </c>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row>
    <row r="205" spans="1:79" ht="17.25" customHeight="1">
      <c r="A205" s="133" t="s">
        <v>59</v>
      </c>
      <c r="B205" s="133"/>
      <c r="C205" s="133"/>
      <c r="D205" s="133"/>
      <c r="E205" s="89"/>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1"/>
      <c r="BI205" s="4" t="s">
        <v>25</v>
      </c>
      <c r="BM205" s="4">
        <f>IF(AND(E205="",OR(E206&lt;&gt;"",E207&lt;&gt;"",E208&lt;&gt;"",E209&lt;&gt;"",E210&lt;&gt;"",E211&lt;&gt;"",E212&lt;&gt;"",E213&lt;&gt;"",H213&lt;&gt;"",L213&lt;&gt;"",O213&lt;&gt;"",E214&lt;&gt;"",G214&lt;&gt;"",I214&lt;&gt;"",K214&lt;&gt;"",M214&lt;&gt;"",O214&lt;&gt;"",Q214&lt;&gt;"",S214&lt;&gt;"",U214&lt;&gt;"",W214&lt;&gt;"",Y214&lt;&gt;"",AA214&lt;&gt;"",AC214&lt;&gt;"",AE214&lt;&gt;"",E215&lt;&gt;"",G215&lt;&gt;"",I215&lt;&gt;"",K215&lt;&gt;"",M215&lt;&gt;"",O215&lt;&gt;"",Q215&lt;&gt;"",S215&lt;&gt;"",U215&lt;&gt;"",W215&lt;&gt;"",Y215&lt;&gt;"",AA215&lt;&gt;"",AC215&lt;&gt;"",AE215&lt;&gt;"")),0,1)</f>
        <v>1</v>
      </c>
    </row>
    <row r="206" spans="1:79" ht="17.25" customHeight="1">
      <c r="A206" s="133" t="s">
        <v>60</v>
      </c>
      <c r="B206" s="133"/>
      <c r="C206" s="133"/>
      <c r="D206" s="133"/>
      <c r="E206" s="89"/>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1"/>
    </row>
    <row r="207" spans="1:79" ht="17.25" customHeight="1">
      <c r="A207" s="99" t="s">
        <v>64</v>
      </c>
      <c r="B207" s="100"/>
      <c r="C207" s="100"/>
      <c r="D207" s="101"/>
      <c r="E207" s="52"/>
      <c r="F207" s="53"/>
      <c r="G207" s="53"/>
      <c r="H207" s="53"/>
      <c r="I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4"/>
    </row>
    <row r="208" spans="1:79" ht="17.25" customHeight="1">
      <c r="A208" s="102"/>
      <c r="B208" s="103"/>
      <c r="C208" s="103"/>
      <c r="D208" s="104"/>
      <c r="E208" s="55"/>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7"/>
    </row>
    <row r="209" spans="1:79" ht="17.25" customHeight="1">
      <c r="A209" s="102"/>
      <c r="B209" s="103"/>
      <c r="C209" s="103"/>
      <c r="D209" s="104"/>
      <c r="E209" s="55"/>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7"/>
    </row>
    <row r="210" spans="1:79" ht="17.25" customHeight="1">
      <c r="A210" s="102"/>
      <c r="B210" s="103"/>
      <c r="C210" s="103"/>
      <c r="D210" s="104"/>
      <c r="E210" s="55"/>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7"/>
    </row>
    <row r="211" spans="1:79" ht="17.25" customHeight="1">
      <c r="A211" s="105"/>
      <c r="B211" s="106"/>
      <c r="C211" s="106"/>
      <c r="D211" s="107"/>
      <c r="E211" s="58"/>
      <c r="F211" s="59"/>
      <c r="G211" s="59"/>
      <c r="H211" s="59"/>
      <c r="I211" s="59"/>
      <c r="J211" s="59"/>
      <c r="K211" s="59"/>
      <c r="L211" s="59"/>
      <c r="M211" s="59"/>
      <c r="N211" s="59"/>
      <c r="O211" s="59"/>
      <c r="P211" s="59"/>
      <c r="Q211" s="59"/>
      <c r="R211" s="59"/>
      <c r="S211" s="59"/>
      <c r="T211" s="59"/>
      <c r="U211" s="59"/>
      <c r="V211" s="59"/>
      <c r="W211" s="59"/>
      <c r="X211" s="59"/>
      <c r="Y211" s="59"/>
      <c r="Z211" s="59"/>
      <c r="AA211" s="59"/>
      <c r="AB211" s="59"/>
      <c r="AC211" s="59"/>
      <c r="AD211" s="59"/>
      <c r="AE211" s="59"/>
      <c r="AF211" s="60"/>
    </row>
    <row r="212" spans="1:79" ht="17.25" customHeight="1">
      <c r="A212" s="133" t="s">
        <v>61</v>
      </c>
      <c r="B212" s="133"/>
      <c r="C212" s="133"/>
      <c r="D212" s="133"/>
      <c r="E212" s="89"/>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1"/>
    </row>
    <row r="213" spans="1:79" ht="17.25" customHeight="1">
      <c r="A213" s="133" t="s">
        <v>63</v>
      </c>
      <c r="B213" s="133"/>
      <c r="C213" s="133"/>
      <c r="D213" s="133"/>
      <c r="E213" s="144"/>
      <c r="F213" s="145"/>
      <c r="G213" s="20" t="s">
        <v>1</v>
      </c>
      <c r="H213" s="146"/>
      <c r="I213" s="146"/>
      <c r="J213" s="20" t="s">
        <v>2</v>
      </c>
      <c r="K213" s="20" t="s">
        <v>8</v>
      </c>
      <c r="L213" s="145"/>
      <c r="M213" s="145"/>
      <c r="N213" s="20" t="s">
        <v>1</v>
      </c>
      <c r="O213" s="146"/>
      <c r="P213" s="146"/>
      <c r="Q213" s="20" t="s">
        <v>2</v>
      </c>
      <c r="R213" s="21"/>
      <c r="S213" s="21"/>
      <c r="T213" s="21"/>
      <c r="U213" s="21"/>
      <c r="V213" s="21"/>
      <c r="W213" s="21"/>
      <c r="X213" s="21"/>
      <c r="Y213" s="21"/>
      <c r="Z213" s="21"/>
      <c r="AA213" s="21"/>
      <c r="AB213" s="21"/>
      <c r="AC213" s="21"/>
      <c r="AD213" s="21"/>
      <c r="AE213" s="21"/>
      <c r="AF213" s="22"/>
      <c r="BI213" s="4" t="s">
        <v>25</v>
      </c>
      <c r="BM213" s="4">
        <f>IF(AND(E205&lt;&gt;"",E213=""),0,1)</f>
        <v>1</v>
      </c>
      <c r="BN213" s="4">
        <f>IF(AND(E205&lt;&gt;"",OR(H213="",NOT(AND(H213&gt;=0,H213&lt;=59)))),0,1)</f>
        <v>1</v>
      </c>
      <c r="BO213" s="4">
        <f>IF(AND(E205&lt;&gt;"",L213=""),0,1)</f>
        <v>1</v>
      </c>
      <c r="BP213" s="4">
        <f>IF(AND(E205&lt;&gt;"",OR(O213="",NOT(AND(O213&gt;=0,O213&lt;=59)))),0,1)</f>
        <v>1</v>
      </c>
    </row>
    <row r="214" spans="1:79" ht="17.25" customHeight="1">
      <c r="A214" s="143" t="s">
        <v>102</v>
      </c>
      <c r="B214" s="143"/>
      <c r="C214" s="143"/>
      <c r="D214" s="143"/>
      <c r="E214" s="136"/>
      <c r="F214" s="136"/>
      <c r="G214" s="136"/>
      <c r="H214" s="136"/>
      <c r="I214" s="136"/>
      <c r="J214" s="136"/>
      <c r="K214" s="136"/>
      <c r="L214" s="136"/>
      <c r="M214" s="136"/>
      <c r="N214" s="136"/>
      <c r="O214" s="136"/>
      <c r="P214" s="136"/>
      <c r="Q214" s="136"/>
      <c r="R214" s="136"/>
      <c r="S214" s="136"/>
      <c r="T214" s="136"/>
      <c r="U214" s="136"/>
      <c r="V214" s="136"/>
      <c r="W214" s="136"/>
      <c r="X214" s="136"/>
      <c r="Y214" s="137"/>
      <c r="Z214" s="138"/>
      <c r="AA214" s="138"/>
      <c r="AB214" s="138"/>
      <c r="AC214" s="138"/>
      <c r="AD214" s="138"/>
      <c r="AE214" s="138"/>
      <c r="AF214" s="139"/>
      <c r="BI214" s="4" t="s">
        <v>25</v>
      </c>
      <c r="BM214" s="4">
        <f>IF(OR(AND(E215&lt;&gt;"",E214=""),AND(E214&lt;&gt;"",COUNTIF(ｶﾘｷｭﾗﾑｺｰﾄﾞ一覧!$A:$A,E214)=0)),0,1)</f>
        <v>1</v>
      </c>
      <c r="BN214" s="4">
        <f>IF(OR(AND(G215&lt;&gt;"",G214=""),AND(G214&lt;&gt;"",COUNTIF(ｶﾘｷｭﾗﾑｺｰﾄﾞ一覧!$A:$A,G214)=0)),0,1)</f>
        <v>1</v>
      </c>
      <c r="BO214" s="4">
        <f>IF(OR(AND(I215&lt;&gt;"",I214=""),AND(I214&lt;&gt;"",COUNTIF(ｶﾘｷｭﾗﾑｺｰﾄﾞ一覧!$A:$A,I214)=0)),0,1)</f>
        <v>1</v>
      </c>
      <c r="BP214" s="4">
        <f>IF(OR(AND(K215&lt;&gt;"",K214=""),AND(K214&lt;&gt;"",COUNTIF(ｶﾘｷｭﾗﾑｺｰﾄﾞ一覧!$A:$A,K214)=0)),0,1)</f>
        <v>1</v>
      </c>
      <c r="BQ214" s="4">
        <f>IF(OR(AND(M215&lt;&gt;"",M214=""),AND(M214&lt;&gt;"",COUNTIF(ｶﾘｷｭﾗﾑｺｰﾄﾞ一覧!$A:$A,M214)=0)),0,1)</f>
        <v>1</v>
      </c>
      <c r="BR214" s="4">
        <f>IF(OR(AND(O215&lt;&gt;"",O214=""),AND(O214&lt;&gt;"",COUNTIF(ｶﾘｷｭﾗﾑｺｰﾄﾞ一覧!$A:$A,O214)=0)),0,1)</f>
        <v>1</v>
      </c>
      <c r="BS214" s="4">
        <f>IF(OR(AND(Q215&lt;&gt;"",Q214=""),AND(Q214&lt;&gt;"",COUNTIF(ｶﾘｷｭﾗﾑｺｰﾄﾞ一覧!$A:$A,Q214)=0)),0,1)</f>
        <v>1</v>
      </c>
      <c r="BT214" s="4">
        <f>IF(OR(AND(S215&lt;&gt;"",S214=""),AND(S214&lt;&gt;"",COUNTIF(ｶﾘｷｭﾗﾑｺｰﾄﾞ一覧!$A:$A,S214)=0)),0,1)</f>
        <v>1</v>
      </c>
      <c r="BU214" s="4">
        <f>IF(OR(AND(U215&lt;&gt;"",U214=""),AND(U214&lt;&gt;"",COUNTIF(ｶﾘｷｭﾗﾑｺｰﾄﾞ一覧!$A:$A,U214)=0)),0,1)</f>
        <v>1</v>
      </c>
      <c r="BV214" s="4">
        <f>IF(OR(AND(W215&lt;&gt;"",W214=""),AND(W214&lt;&gt;"",COUNTIF(ｶﾘｷｭﾗﾑｺｰﾄﾞ一覧!$A:$A,W214)=0)),0,1)</f>
        <v>1</v>
      </c>
      <c r="BW214" s="4"/>
      <c r="BX214" s="4"/>
      <c r="BY214" s="4"/>
      <c r="BZ214" s="4"/>
      <c r="CA214" s="4"/>
    </row>
    <row r="215" spans="1:79" ht="17.25" customHeight="1">
      <c r="A215" s="51" t="s">
        <v>62</v>
      </c>
      <c r="B215" s="51"/>
      <c r="C215" s="51"/>
      <c r="D215" s="51"/>
      <c r="E215" s="147"/>
      <c r="F215" s="147"/>
      <c r="G215" s="147"/>
      <c r="H215" s="147"/>
      <c r="I215" s="147"/>
      <c r="J215" s="147"/>
      <c r="K215" s="147"/>
      <c r="L215" s="147"/>
      <c r="M215" s="147"/>
      <c r="N215" s="147"/>
      <c r="O215" s="147"/>
      <c r="P215" s="147"/>
      <c r="Q215" s="147"/>
      <c r="R215" s="147"/>
      <c r="S215" s="147"/>
      <c r="T215" s="147"/>
      <c r="U215" s="147"/>
      <c r="V215" s="147"/>
      <c r="W215" s="147"/>
      <c r="X215" s="147"/>
      <c r="Y215" s="140"/>
      <c r="Z215" s="141"/>
      <c r="AA215" s="141"/>
      <c r="AB215" s="141"/>
      <c r="AC215" s="141"/>
      <c r="AD215" s="141"/>
      <c r="AE215" s="141"/>
      <c r="AF215" s="142"/>
      <c r="BI215" s="4" t="s">
        <v>25</v>
      </c>
      <c r="BM215" s="4">
        <f>IF(OR(AND(E214&lt;&gt;"",E215=""),MOD(E215,0.5)&lt;&gt;0),0,1)</f>
        <v>1</v>
      </c>
      <c r="BN215" s="4">
        <f>IF(OR(AND(G214&lt;&gt;"",G215=""),MOD(G215,0.5)&lt;&gt;0),0,1)</f>
        <v>1</v>
      </c>
      <c r="BO215" s="4">
        <f>IF(OR(AND(I214&lt;&gt;"",I215=""),MOD(I215,0.5)&lt;&gt;0),0,1)</f>
        <v>1</v>
      </c>
      <c r="BP215" s="4">
        <f>IF(OR(AND(K214&lt;&gt;"",K215=""),MOD(K215,0.5)&lt;&gt;0),0,1)</f>
        <v>1</v>
      </c>
      <c r="BQ215" s="4">
        <f>IF(OR(AND(M214&lt;&gt;"",M215=""),MOD(M215,0.5)&lt;&gt;0),0,1)</f>
        <v>1</v>
      </c>
      <c r="BR215" s="4">
        <f>IF(OR(AND(O214&lt;&gt;"",O215=""),MOD(O215,0.5)&lt;&gt;0),0,1)</f>
        <v>1</v>
      </c>
      <c r="BS215" s="4">
        <f>IF(OR(AND(Q214&lt;&gt;"",Q215=""),MOD(Q215,0.5)&lt;&gt;0),0,1)</f>
        <v>1</v>
      </c>
      <c r="BT215" s="4">
        <f>IF(OR(AND(S214&lt;&gt;"",S215=""),MOD(S215,0.5)&lt;&gt;0),0,1)</f>
        <v>1</v>
      </c>
      <c r="BU215" s="4">
        <f>IF(OR(AND(U214&lt;&gt;"",U215=""),MOD(U215,0.5)&lt;&gt;0),0,1)</f>
        <v>1</v>
      </c>
      <c r="BV215" s="4">
        <f>IF(OR(AND(W214&lt;&gt;"",W215=""),MOD(W215,0.5)&lt;&gt;0),0,1)</f>
        <v>1</v>
      </c>
      <c r="BW215" s="4"/>
      <c r="BX215" s="4"/>
      <c r="BY215" s="4"/>
      <c r="BZ215" s="4"/>
    </row>
    <row r="216" spans="1:79" ht="17.25" customHeight="1">
      <c r="A216" s="88" t="s">
        <v>78</v>
      </c>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row>
    <row r="217" spans="1:79" ht="17.25" customHeight="1">
      <c r="A217" s="133" t="s">
        <v>59</v>
      </c>
      <c r="B217" s="133"/>
      <c r="C217" s="133"/>
      <c r="D217" s="133"/>
      <c r="E217" s="89"/>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1"/>
      <c r="BI217" s="4" t="s">
        <v>25</v>
      </c>
      <c r="BM217" s="4">
        <f>IF(AND(E217="",OR(E218&lt;&gt;"",E219&lt;&gt;"",E220&lt;&gt;"",E221&lt;&gt;"",E222&lt;&gt;"",E223&lt;&gt;"",E224&lt;&gt;"",E225&lt;&gt;"",H225&lt;&gt;"",L225&lt;&gt;"",O225&lt;&gt;"",E226&lt;&gt;"",G226&lt;&gt;"",I226&lt;&gt;"",K226&lt;&gt;"",M226&lt;&gt;"",O226&lt;&gt;"",Q226&lt;&gt;"",S226&lt;&gt;"",U226&lt;&gt;"",W226&lt;&gt;"",Y226&lt;&gt;"",AA226&lt;&gt;"",AC226&lt;&gt;"",AE226&lt;&gt;"",E227&lt;&gt;"",G227&lt;&gt;"",I227&lt;&gt;"",K227&lt;&gt;"",M227&lt;&gt;"",O227&lt;&gt;"",Q227&lt;&gt;"",S227&lt;&gt;"",U227&lt;&gt;"",W227&lt;&gt;"",Y227&lt;&gt;"",AA227&lt;&gt;"",AC227&lt;&gt;"",AE227&lt;&gt;"")),0,1)</f>
        <v>1</v>
      </c>
    </row>
    <row r="218" spans="1:79" ht="17.25" customHeight="1">
      <c r="A218" s="133" t="s">
        <v>60</v>
      </c>
      <c r="B218" s="133"/>
      <c r="C218" s="133"/>
      <c r="D218" s="133"/>
      <c r="E218" s="89"/>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1"/>
    </row>
    <row r="219" spans="1:79" ht="17.25" customHeight="1">
      <c r="A219" s="99" t="s">
        <v>64</v>
      </c>
      <c r="B219" s="100"/>
      <c r="C219" s="100"/>
      <c r="D219" s="101"/>
      <c r="E219" s="52"/>
      <c r="F219" s="53"/>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4"/>
    </row>
    <row r="220" spans="1:79" ht="17.25" customHeight="1">
      <c r="A220" s="102"/>
      <c r="B220" s="103"/>
      <c r="C220" s="103"/>
      <c r="D220" s="104"/>
      <c r="E220" s="55"/>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7"/>
    </row>
    <row r="221" spans="1:79" ht="17.25" customHeight="1">
      <c r="A221" s="102"/>
      <c r="B221" s="103"/>
      <c r="C221" s="103"/>
      <c r="D221" s="104"/>
      <c r="E221" s="55"/>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7"/>
    </row>
    <row r="222" spans="1:79" ht="17.25" customHeight="1">
      <c r="A222" s="102"/>
      <c r="B222" s="103"/>
      <c r="C222" s="103"/>
      <c r="D222" s="104"/>
      <c r="E222" s="55"/>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7"/>
    </row>
    <row r="223" spans="1:79" ht="17.25" customHeight="1">
      <c r="A223" s="105"/>
      <c r="B223" s="106"/>
      <c r="C223" s="106"/>
      <c r="D223" s="107"/>
      <c r="E223" s="58"/>
      <c r="F223" s="59"/>
      <c r="G223" s="59"/>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c r="AE223" s="59"/>
      <c r="AF223" s="60"/>
    </row>
    <row r="224" spans="1:79" ht="17.25" customHeight="1">
      <c r="A224" s="133" t="s">
        <v>61</v>
      </c>
      <c r="B224" s="133"/>
      <c r="C224" s="133"/>
      <c r="D224" s="133"/>
      <c r="E224" s="89"/>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1"/>
    </row>
    <row r="225" spans="1:79" ht="17.25" customHeight="1">
      <c r="A225" s="133" t="s">
        <v>63</v>
      </c>
      <c r="B225" s="133"/>
      <c r="C225" s="133"/>
      <c r="D225" s="133"/>
      <c r="E225" s="144"/>
      <c r="F225" s="145"/>
      <c r="G225" s="20" t="s">
        <v>1</v>
      </c>
      <c r="H225" s="146"/>
      <c r="I225" s="146"/>
      <c r="J225" s="20" t="s">
        <v>2</v>
      </c>
      <c r="K225" s="20" t="s">
        <v>8</v>
      </c>
      <c r="L225" s="145"/>
      <c r="M225" s="145"/>
      <c r="N225" s="20" t="s">
        <v>1</v>
      </c>
      <c r="O225" s="146"/>
      <c r="P225" s="146"/>
      <c r="Q225" s="20" t="s">
        <v>2</v>
      </c>
      <c r="R225" s="21"/>
      <c r="S225" s="21"/>
      <c r="T225" s="21"/>
      <c r="U225" s="21"/>
      <c r="V225" s="21"/>
      <c r="W225" s="21"/>
      <c r="X225" s="21"/>
      <c r="Y225" s="21"/>
      <c r="Z225" s="21"/>
      <c r="AA225" s="21"/>
      <c r="AB225" s="21"/>
      <c r="AC225" s="21"/>
      <c r="AD225" s="21"/>
      <c r="AE225" s="21"/>
      <c r="AF225" s="22"/>
      <c r="BI225" s="4" t="s">
        <v>25</v>
      </c>
      <c r="BM225" s="4">
        <f>IF(AND(E217&lt;&gt;"",E225=""),0,1)</f>
        <v>1</v>
      </c>
      <c r="BN225" s="4">
        <f>IF(AND(E217&lt;&gt;"",OR(H225="",NOT(AND(H225&gt;=0,H225&lt;=59)))),0,1)</f>
        <v>1</v>
      </c>
      <c r="BO225" s="4">
        <f>IF(AND(E217&lt;&gt;"",L225=""),0,1)</f>
        <v>1</v>
      </c>
      <c r="BP225" s="4">
        <f>IF(AND(E217&lt;&gt;"",OR(O225="",NOT(AND(O225&gt;=0,O225&lt;=59)))),0,1)</f>
        <v>1</v>
      </c>
    </row>
    <row r="226" spans="1:79" ht="17.25" customHeight="1">
      <c r="A226" s="143" t="s">
        <v>102</v>
      </c>
      <c r="B226" s="143"/>
      <c r="C226" s="143"/>
      <c r="D226" s="143"/>
      <c r="E226" s="136"/>
      <c r="F226" s="136"/>
      <c r="G226" s="136"/>
      <c r="H226" s="136"/>
      <c r="I226" s="136"/>
      <c r="J226" s="136"/>
      <c r="K226" s="136"/>
      <c r="L226" s="136"/>
      <c r="M226" s="136"/>
      <c r="N226" s="136"/>
      <c r="O226" s="136"/>
      <c r="P226" s="136"/>
      <c r="Q226" s="136"/>
      <c r="R226" s="136"/>
      <c r="S226" s="136"/>
      <c r="T226" s="136"/>
      <c r="U226" s="136"/>
      <c r="V226" s="136"/>
      <c r="W226" s="136"/>
      <c r="X226" s="136"/>
      <c r="Y226" s="137"/>
      <c r="Z226" s="138"/>
      <c r="AA226" s="138"/>
      <c r="AB226" s="138"/>
      <c r="AC226" s="138"/>
      <c r="AD226" s="138"/>
      <c r="AE226" s="138"/>
      <c r="AF226" s="139"/>
      <c r="BI226" s="4" t="s">
        <v>25</v>
      </c>
      <c r="BM226" s="4">
        <f>IF(OR(AND(E227&lt;&gt;"",E226=""),AND(E226&lt;&gt;"",COUNTIF(ｶﾘｷｭﾗﾑｺｰﾄﾞ一覧!$A:$A,E226)=0)),0,1)</f>
        <v>1</v>
      </c>
      <c r="BN226" s="4">
        <f>IF(OR(AND(G227&lt;&gt;"",G226=""),AND(G226&lt;&gt;"",COUNTIF(ｶﾘｷｭﾗﾑｺｰﾄﾞ一覧!$A:$A,G226)=0)),0,1)</f>
        <v>1</v>
      </c>
      <c r="BO226" s="4">
        <f>IF(OR(AND(I227&lt;&gt;"",I226=""),AND(I226&lt;&gt;"",COUNTIF(ｶﾘｷｭﾗﾑｺｰﾄﾞ一覧!$A:$A,I226)=0)),0,1)</f>
        <v>1</v>
      </c>
      <c r="BP226" s="4">
        <f>IF(OR(AND(K227&lt;&gt;"",K226=""),AND(K226&lt;&gt;"",COUNTIF(ｶﾘｷｭﾗﾑｺｰﾄﾞ一覧!$A:$A,K226)=0)),0,1)</f>
        <v>1</v>
      </c>
      <c r="BQ226" s="4">
        <f>IF(OR(AND(M227&lt;&gt;"",M226=""),AND(M226&lt;&gt;"",COUNTIF(ｶﾘｷｭﾗﾑｺｰﾄﾞ一覧!$A:$A,M226)=0)),0,1)</f>
        <v>1</v>
      </c>
      <c r="BR226" s="4">
        <f>IF(OR(AND(O227&lt;&gt;"",O226=""),AND(O226&lt;&gt;"",COUNTIF(ｶﾘｷｭﾗﾑｺｰﾄﾞ一覧!$A:$A,O226)=0)),0,1)</f>
        <v>1</v>
      </c>
      <c r="BS226" s="4">
        <f>IF(OR(AND(Q227&lt;&gt;"",Q226=""),AND(Q226&lt;&gt;"",COUNTIF(ｶﾘｷｭﾗﾑｺｰﾄﾞ一覧!$A:$A,Q226)=0)),0,1)</f>
        <v>1</v>
      </c>
      <c r="BT226" s="4">
        <f>IF(OR(AND(S227&lt;&gt;"",S226=""),AND(S226&lt;&gt;"",COUNTIF(ｶﾘｷｭﾗﾑｺｰﾄﾞ一覧!$A:$A,S226)=0)),0,1)</f>
        <v>1</v>
      </c>
      <c r="BU226" s="4">
        <f>IF(OR(AND(U227&lt;&gt;"",U226=""),AND(U226&lt;&gt;"",COUNTIF(ｶﾘｷｭﾗﾑｺｰﾄﾞ一覧!$A:$A,U226)=0)),0,1)</f>
        <v>1</v>
      </c>
      <c r="BV226" s="4">
        <f>IF(OR(AND(W227&lt;&gt;"",W226=""),AND(W226&lt;&gt;"",COUNTIF(ｶﾘｷｭﾗﾑｺｰﾄﾞ一覧!$A:$A,W226)=0)),0,1)</f>
        <v>1</v>
      </c>
      <c r="BW226" s="4"/>
      <c r="BX226" s="4"/>
      <c r="BY226" s="4"/>
      <c r="BZ226" s="4"/>
      <c r="CA226" s="4"/>
    </row>
    <row r="227" spans="1:79" ht="17.25" customHeight="1">
      <c r="A227" s="51" t="s">
        <v>62</v>
      </c>
      <c r="B227" s="51"/>
      <c r="C227" s="51"/>
      <c r="D227" s="51"/>
      <c r="E227" s="147"/>
      <c r="F227" s="147"/>
      <c r="G227" s="147"/>
      <c r="H227" s="147"/>
      <c r="I227" s="147"/>
      <c r="J227" s="147"/>
      <c r="K227" s="147"/>
      <c r="L227" s="147"/>
      <c r="M227" s="147"/>
      <c r="N227" s="147"/>
      <c r="O227" s="147"/>
      <c r="P227" s="147"/>
      <c r="Q227" s="147"/>
      <c r="R227" s="147"/>
      <c r="S227" s="147"/>
      <c r="T227" s="147"/>
      <c r="U227" s="147"/>
      <c r="V227" s="147"/>
      <c r="W227" s="147"/>
      <c r="X227" s="147"/>
      <c r="Y227" s="140"/>
      <c r="Z227" s="141"/>
      <c r="AA227" s="141"/>
      <c r="AB227" s="141"/>
      <c r="AC227" s="141"/>
      <c r="AD227" s="141"/>
      <c r="AE227" s="141"/>
      <c r="AF227" s="142"/>
      <c r="BI227" s="4" t="s">
        <v>25</v>
      </c>
      <c r="BM227" s="4">
        <f>IF(OR(AND(E226&lt;&gt;"",E227=""),MOD(E227,0.5)&lt;&gt;0),0,1)</f>
        <v>1</v>
      </c>
      <c r="BN227" s="4">
        <f>IF(OR(AND(G226&lt;&gt;"",G227=""),MOD(G227,0.5)&lt;&gt;0),0,1)</f>
        <v>1</v>
      </c>
      <c r="BO227" s="4">
        <f>IF(OR(AND(I226&lt;&gt;"",I227=""),MOD(I227,0.5)&lt;&gt;0),0,1)</f>
        <v>1</v>
      </c>
      <c r="BP227" s="4">
        <f>IF(OR(AND(K226&lt;&gt;"",K227=""),MOD(K227,0.5)&lt;&gt;0),0,1)</f>
        <v>1</v>
      </c>
      <c r="BQ227" s="4">
        <f>IF(OR(AND(M226&lt;&gt;"",M227=""),MOD(M227,0.5)&lt;&gt;0),0,1)</f>
        <v>1</v>
      </c>
      <c r="BR227" s="4">
        <f>IF(OR(AND(O226&lt;&gt;"",O227=""),MOD(O227,0.5)&lt;&gt;0),0,1)</f>
        <v>1</v>
      </c>
      <c r="BS227" s="4">
        <f>IF(OR(AND(Q226&lt;&gt;"",Q227=""),MOD(Q227,0.5)&lt;&gt;0),0,1)</f>
        <v>1</v>
      </c>
      <c r="BT227" s="4">
        <f>IF(OR(AND(S226&lt;&gt;"",S227=""),MOD(S227,0.5)&lt;&gt;0),0,1)</f>
        <v>1</v>
      </c>
      <c r="BU227" s="4">
        <f>IF(OR(AND(U226&lt;&gt;"",U227=""),MOD(U227,0.5)&lt;&gt;0),0,1)</f>
        <v>1</v>
      </c>
      <c r="BV227" s="4">
        <f>IF(OR(AND(W226&lt;&gt;"",W227=""),MOD(W227,0.5)&lt;&gt;0),0,1)</f>
        <v>1</v>
      </c>
      <c r="BW227" s="4"/>
      <c r="BX227" s="4"/>
      <c r="BY227" s="4"/>
      <c r="BZ227" s="4"/>
    </row>
    <row r="228" spans="1:79" ht="17.25" customHeight="1">
      <c r="A228" s="88" t="s">
        <v>79</v>
      </c>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row>
    <row r="229" spans="1:79" ht="17.25" customHeight="1">
      <c r="A229" s="133" t="s">
        <v>59</v>
      </c>
      <c r="B229" s="133"/>
      <c r="C229" s="133"/>
      <c r="D229" s="133"/>
      <c r="E229" s="89"/>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1"/>
      <c r="BI229" s="4" t="s">
        <v>25</v>
      </c>
      <c r="BM229" s="4">
        <f>IF(AND(E229="",OR(E230&lt;&gt;"",E231&lt;&gt;"",E232&lt;&gt;"",E233&lt;&gt;"",E234&lt;&gt;"",E235&lt;&gt;"",E236&lt;&gt;"",E237&lt;&gt;"",H237&lt;&gt;"",L237&lt;&gt;"",O237&lt;&gt;"",E238&lt;&gt;"",G238&lt;&gt;"",I238&lt;&gt;"",K238&lt;&gt;"",M238&lt;&gt;"",O238&lt;&gt;"",Q238&lt;&gt;"",S238&lt;&gt;"",U238&lt;&gt;"",W238&lt;&gt;"",Y238&lt;&gt;"",AA238&lt;&gt;"",AC238&lt;&gt;"",AE238&lt;&gt;"",E239&lt;&gt;"",G239&lt;&gt;"",I239&lt;&gt;"",K239&lt;&gt;"",M239&lt;&gt;"",O239&lt;&gt;"",Q239&lt;&gt;"",S239&lt;&gt;"",U239&lt;&gt;"",W239&lt;&gt;"",Y239&lt;&gt;"",AA239&lt;&gt;"",AC239&lt;&gt;"",AE239&lt;&gt;"")),0,1)</f>
        <v>1</v>
      </c>
    </row>
    <row r="230" spans="1:79" ht="17.25" customHeight="1">
      <c r="A230" s="133" t="s">
        <v>60</v>
      </c>
      <c r="B230" s="133"/>
      <c r="C230" s="133"/>
      <c r="D230" s="133"/>
      <c r="E230" s="89"/>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1"/>
    </row>
    <row r="231" spans="1:79" ht="17.25" customHeight="1">
      <c r="A231" s="99" t="s">
        <v>64</v>
      </c>
      <c r="B231" s="100"/>
      <c r="C231" s="100"/>
      <c r="D231" s="101"/>
      <c r="E231" s="52"/>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4"/>
    </row>
    <row r="232" spans="1:79" ht="17.25" customHeight="1">
      <c r="A232" s="102"/>
      <c r="B232" s="103"/>
      <c r="C232" s="103"/>
      <c r="D232" s="104"/>
      <c r="E232" s="55"/>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7"/>
    </row>
    <row r="233" spans="1:79" ht="17.25" customHeight="1">
      <c r="A233" s="102"/>
      <c r="B233" s="103"/>
      <c r="C233" s="103"/>
      <c r="D233" s="104"/>
      <c r="E233" s="55"/>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7"/>
    </row>
    <row r="234" spans="1:79" ht="17.25" customHeight="1">
      <c r="A234" s="102"/>
      <c r="B234" s="103"/>
      <c r="C234" s="103"/>
      <c r="D234" s="104"/>
      <c r="E234" s="55"/>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7"/>
    </row>
    <row r="235" spans="1:79" ht="17.25" customHeight="1">
      <c r="A235" s="105"/>
      <c r="B235" s="106"/>
      <c r="C235" s="106"/>
      <c r="D235" s="107"/>
      <c r="E235" s="58"/>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c r="AF235" s="60"/>
    </row>
    <row r="236" spans="1:79" ht="17.25" customHeight="1">
      <c r="A236" s="133" t="s">
        <v>61</v>
      </c>
      <c r="B236" s="133"/>
      <c r="C236" s="133"/>
      <c r="D236" s="133"/>
      <c r="E236" s="89"/>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1"/>
    </row>
    <row r="237" spans="1:79" ht="17.25" customHeight="1">
      <c r="A237" s="133" t="s">
        <v>63</v>
      </c>
      <c r="B237" s="133"/>
      <c r="C237" s="133"/>
      <c r="D237" s="133"/>
      <c r="E237" s="144"/>
      <c r="F237" s="145"/>
      <c r="G237" s="20" t="s">
        <v>1</v>
      </c>
      <c r="H237" s="146"/>
      <c r="I237" s="146"/>
      <c r="J237" s="20" t="s">
        <v>2</v>
      </c>
      <c r="K237" s="20" t="s">
        <v>8</v>
      </c>
      <c r="L237" s="145"/>
      <c r="M237" s="145"/>
      <c r="N237" s="20" t="s">
        <v>1</v>
      </c>
      <c r="O237" s="146"/>
      <c r="P237" s="146"/>
      <c r="Q237" s="20" t="s">
        <v>2</v>
      </c>
      <c r="R237" s="21"/>
      <c r="S237" s="21"/>
      <c r="T237" s="21"/>
      <c r="U237" s="21"/>
      <c r="V237" s="21"/>
      <c r="W237" s="21"/>
      <c r="X237" s="21"/>
      <c r="Y237" s="21"/>
      <c r="Z237" s="21"/>
      <c r="AA237" s="21"/>
      <c r="AB237" s="21"/>
      <c r="AC237" s="21"/>
      <c r="AD237" s="21"/>
      <c r="AE237" s="21"/>
      <c r="AF237" s="22"/>
      <c r="BI237" s="4" t="s">
        <v>25</v>
      </c>
      <c r="BM237" s="4">
        <f>IF(AND(E229&lt;&gt;"",E237=""),0,1)</f>
        <v>1</v>
      </c>
      <c r="BN237" s="4">
        <f>IF(AND(E229&lt;&gt;"",OR(H237="",NOT(AND(H237&gt;=0,H237&lt;=59)))),0,1)</f>
        <v>1</v>
      </c>
      <c r="BO237" s="4">
        <f>IF(AND(E229&lt;&gt;"",L237=""),0,1)</f>
        <v>1</v>
      </c>
      <c r="BP237" s="4">
        <f>IF(AND(E229&lt;&gt;"",OR(O237="",NOT(AND(O237&gt;=0,O237&lt;=59)))),0,1)</f>
        <v>1</v>
      </c>
    </row>
    <row r="238" spans="1:79" ht="17.25" customHeight="1">
      <c r="A238" s="143" t="s">
        <v>102</v>
      </c>
      <c r="B238" s="143"/>
      <c r="C238" s="143"/>
      <c r="D238" s="143"/>
      <c r="E238" s="136"/>
      <c r="F238" s="136"/>
      <c r="G238" s="136"/>
      <c r="H238" s="136"/>
      <c r="I238" s="136"/>
      <c r="J238" s="136"/>
      <c r="K238" s="136"/>
      <c r="L238" s="136"/>
      <c r="M238" s="136"/>
      <c r="N238" s="136"/>
      <c r="O238" s="136"/>
      <c r="P238" s="136"/>
      <c r="Q238" s="136"/>
      <c r="R238" s="136"/>
      <c r="S238" s="136"/>
      <c r="T238" s="136"/>
      <c r="U238" s="136"/>
      <c r="V238" s="136"/>
      <c r="W238" s="136"/>
      <c r="X238" s="136"/>
      <c r="Y238" s="137"/>
      <c r="Z238" s="138"/>
      <c r="AA238" s="138"/>
      <c r="AB238" s="138"/>
      <c r="AC238" s="138"/>
      <c r="AD238" s="138"/>
      <c r="AE238" s="138"/>
      <c r="AF238" s="139"/>
      <c r="BI238" s="4" t="s">
        <v>25</v>
      </c>
      <c r="BM238" s="4">
        <f>IF(OR(AND(E239&lt;&gt;"",E238=""),AND(E238&lt;&gt;"",COUNTIF(ｶﾘｷｭﾗﾑｺｰﾄﾞ一覧!$A:$A,E238)=0)),0,1)</f>
        <v>1</v>
      </c>
      <c r="BN238" s="4">
        <f>IF(OR(AND(G239&lt;&gt;"",G238=""),AND(G238&lt;&gt;"",COUNTIF(ｶﾘｷｭﾗﾑｺｰﾄﾞ一覧!$A:$A,G238)=0)),0,1)</f>
        <v>1</v>
      </c>
      <c r="BO238" s="4">
        <f>IF(OR(AND(I239&lt;&gt;"",I238=""),AND(I238&lt;&gt;"",COUNTIF(ｶﾘｷｭﾗﾑｺｰﾄﾞ一覧!$A:$A,I238)=0)),0,1)</f>
        <v>1</v>
      </c>
      <c r="BP238" s="4">
        <f>IF(OR(AND(K239&lt;&gt;"",K238=""),AND(K238&lt;&gt;"",COUNTIF(ｶﾘｷｭﾗﾑｺｰﾄﾞ一覧!$A:$A,K238)=0)),0,1)</f>
        <v>1</v>
      </c>
      <c r="BQ238" s="4">
        <f>IF(OR(AND(M239&lt;&gt;"",M238=""),AND(M238&lt;&gt;"",COUNTIF(ｶﾘｷｭﾗﾑｺｰﾄﾞ一覧!$A:$A,M238)=0)),0,1)</f>
        <v>1</v>
      </c>
      <c r="BR238" s="4">
        <f>IF(OR(AND(O239&lt;&gt;"",O238=""),AND(O238&lt;&gt;"",COUNTIF(ｶﾘｷｭﾗﾑｺｰﾄﾞ一覧!$A:$A,O238)=0)),0,1)</f>
        <v>1</v>
      </c>
      <c r="BS238" s="4">
        <f>IF(OR(AND(Q239&lt;&gt;"",Q238=""),AND(Q238&lt;&gt;"",COUNTIF(ｶﾘｷｭﾗﾑｺｰﾄﾞ一覧!$A:$A,Q238)=0)),0,1)</f>
        <v>1</v>
      </c>
      <c r="BT238" s="4">
        <f>IF(OR(AND(S239&lt;&gt;"",S238=""),AND(S238&lt;&gt;"",COUNTIF(ｶﾘｷｭﾗﾑｺｰﾄﾞ一覧!$A:$A,S238)=0)),0,1)</f>
        <v>1</v>
      </c>
      <c r="BU238" s="4">
        <f>IF(OR(AND(U239&lt;&gt;"",U238=""),AND(U238&lt;&gt;"",COUNTIF(ｶﾘｷｭﾗﾑｺｰﾄﾞ一覧!$A:$A,U238)=0)),0,1)</f>
        <v>1</v>
      </c>
      <c r="BV238" s="4">
        <f>IF(OR(AND(W239&lt;&gt;"",W238=""),AND(W238&lt;&gt;"",COUNTIF(ｶﾘｷｭﾗﾑｺｰﾄﾞ一覧!$A:$A,W238)=0)),0,1)</f>
        <v>1</v>
      </c>
      <c r="BW238" s="4"/>
      <c r="BX238" s="4"/>
      <c r="BY238" s="4"/>
      <c r="BZ238" s="4"/>
      <c r="CA238" s="4"/>
    </row>
    <row r="239" spans="1:79" ht="17.25" customHeight="1">
      <c r="A239" s="51" t="s">
        <v>62</v>
      </c>
      <c r="B239" s="51"/>
      <c r="C239" s="51"/>
      <c r="D239" s="51"/>
      <c r="E239" s="147"/>
      <c r="F239" s="147"/>
      <c r="G239" s="147"/>
      <c r="H239" s="147"/>
      <c r="I239" s="147"/>
      <c r="J239" s="147"/>
      <c r="K239" s="147"/>
      <c r="L239" s="147"/>
      <c r="M239" s="147"/>
      <c r="N239" s="147"/>
      <c r="O239" s="147"/>
      <c r="P239" s="147"/>
      <c r="Q239" s="147"/>
      <c r="R239" s="147"/>
      <c r="S239" s="147"/>
      <c r="T239" s="147"/>
      <c r="U239" s="147"/>
      <c r="V239" s="147"/>
      <c r="W239" s="147"/>
      <c r="X239" s="147"/>
      <c r="Y239" s="140"/>
      <c r="Z239" s="141"/>
      <c r="AA239" s="141"/>
      <c r="AB239" s="141"/>
      <c r="AC239" s="141"/>
      <c r="AD239" s="141"/>
      <c r="AE239" s="141"/>
      <c r="AF239" s="142"/>
      <c r="BI239" s="4" t="s">
        <v>25</v>
      </c>
      <c r="BM239" s="4">
        <f>IF(OR(AND(E238&lt;&gt;"",E239=""),MOD(E239,0.5)&lt;&gt;0),0,1)</f>
        <v>1</v>
      </c>
      <c r="BN239" s="4">
        <f>IF(OR(AND(G238&lt;&gt;"",G239=""),MOD(G239,0.5)&lt;&gt;0),0,1)</f>
        <v>1</v>
      </c>
      <c r="BO239" s="4">
        <f>IF(OR(AND(I238&lt;&gt;"",I239=""),MOD(I239,0.5)&lt;&gt;0),0,1)</f>
        <v>1</v>
      </c>
      <c r="BP239" s="4">
        <f>IF(OR(AND(K238&lt;&gt;"",K239=""),MOD(K239,0.5)&lt;&gt;0),0,1)</f>
        <v>1</v>
      </c>
      <c r="BQ239" s="4">
        <f>IF(OR(AND(M238&lt;&gt;"",M239=""),MOD(M239,0.5)&lt;&gt;0),0,1)</f>
        <v>1</v>
      </c>
      <c r="BR239" s="4">
        <f>IF(OR(AND(O238&lt;&gt;"",O239=""),MOD(O239,0.5)&lt;&gt;0),0,1)</f>
        <v>1</v>
      </c>
      <c r="BS239" s="4">
        <f>IF(OR(AND(Q238&lt;&gt;"",Q239=""),MOD(Q239,0.5)&lt;&gt;0),0,1)</f>
        <v>1</v>
      </c>
      <c r="BT239" s="4">
        <f>IF(OR(AND(S238&lt;&gt;"",S239=""),MOD(S239,0.5)&lt;&gt;0),0,1)</f>
        <v>1</v>
      </c>
      <c r="BU239" s="4">
        <f>IF(OR(AND(U238&lt;&gt;"",U239=""),MOD(U239,0.5)&lt;&gt;0),0,1)</f>
        <v>1</v>
      </c>
      <c r="BV239" s="4">
        <f>IF(OR(AND(W238&lt;&gt;"",W239=""),MOD(W239,0.5)&lt;&gt;0),0,1)</f>
        <v>1</v>
      </c>
      <c r="BW239" s="4"/>
      <c r="BX239" s="4"/>
      <c r="BY239" s="4"/>
      <c r="BZ239" s="4"/>
    </row>
    <row r="240" spans="1:79" ht="17.25" customHeight="1">
      <c r="A240" s="88" t="s">
        <v>80</v>
      </c>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row>
    <row r="241" spans="1:79" ht="17.25" customHeight="1">
      <c r="A241" s="133" t="s">
        <v>59</v>
      </c>
      <c r="B241" s="133"/>
      <c r="C241" s="133"/>
      <c r="D241" s="133"/>
      <c r="E241" s="89"/>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1"/>
      <c r="BI241" s="4" t="s">
        <v>25</v>
      </c>
      <c r="BM241" s="4">
        <f>IF(AND(E241="",OR(E242&lt;&gt;"",E243&lt;&gt;"",E244&lt;&gt;"",E245&lt;&gt;"",E246&lt;&gt;"",E247&lt;&gt;"",E248&lt;&gt;"",E249&lt;&gt;"",H249&lt;&gt;"",L249&lt;&gt;"",O249&lt;&gt;"",E250&lt;&gt;"",G250&lt;&gt;"",I250&lt;&gt;"",K250&lt;&gt;"",M250&lt;&gt;"",O250&lt;&gt;"",Q250&lt;&gt;"",S250&lt;&gt;"",U250&lt;&gt;"",W250&lt;&gt;"",Y250&lt;&gt;"",AA250&lt;&gt;"",AC250&lt;&gt;"",AE250&lt;&gt;"",E251&lt;&gt;"",G251&lt;&gt;"",I251&lt;&gt;"",K251&lt;&gt;"",M251&lt;&gt;"",O251&lt;&gt;"",Q251&lt;&gt;"",S251&lt;&gt;"",U251&lt;&gt;"",W251&lt;&gt;"",Y251&lt;&gt;"",AA251&lt;&gt;"",AC251&lt;&gt;"",AE251&lt;&gt;"")),0,1)</f>
        <v>1</v>
      </c>
    </row>
    <row r="242" spans="1:79" ht="17.25" customHeight="1">
      <c r="A242" s="133" t="s">
        <v>60</v>
      </c>
      <c r="B242" s="133"/>
      <c r="C242" s="133"/>
      <c r="D242" s="133"/>
      <c r="E242" s="89"/>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1"/>
    </row>
    <row r="243" spans="1:79" ht="17.25" customHeight="1">
      <c r="A243" s="99" t="s">
        <v>64</v>
      </c>
      <c r="B243" s="100"/>
      <c r="C243" s="100"/>
      <c r="D243" s="101"/>
      <c r="E243" s="52"/>
      <c r="F243" s="53"/>
      <c r="G243" s="53"/>
      <c r="H243" s="53"/>
      <c r="I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4"/>
    </row>
    <row r="244" spans="1:79" ht="17.25" customHeight="1">
      <c r="A244" s="102"/>
      <c r="B244" s="103"/>
      <c r="C244" s="103"/>
      <c r="D244" s="104"/>
      <c r="E244" s="55"/>
      <c r="F244" s="56"/>
      <c r="G244" s="56"/>
      <c r="H244" s="56"/>
      <c r="I244" s="56"/>
      <c r="J244" s="56"/>
      <c r="K244" s="56"/>
      <c r="L244" s="56"/>
      <c r="M244" s="56"/>
      <c r="N244" s="56"/>
      <c r="O244" s="56"/>
      <c r="P244" s="56"/>
      <c r="Q244" s="56"/>
      <c r="R244" s="56"/>
      <c r="S244" s="56"/>
      <c r="T244" s="56"/>
      <c r="U244" s="56"/>
      <c r="V244" s="56"/>
      <c r="W244" s="56"/>
      <c r="X244" s="56"/>
      <c r="Y244" s="56"/>
      <c r="Z244" s="56"/>
      <c r="AA244" s="56"/>
      <c r="AB244" s="56"/>
      <c r="AC244" s="56"/>
      <c r="AD244" s="56"/>
      <c r="AE244" s="56"/>
      <c r="AF244" s="57"/>
    </row>
    <row r="245" spans="1:79" ht="17.25" customHeight="1">
      <c r="A245" s="102"/>
      <c r="B245" s="103"/>
      <c r="C245" s="103"/>
      <c r="D245" s="104"/>
      <c r="E245" s="55"/>
      <c r="F245" s="56"/>
      <c r="G245" s="56"/>
      <c r="H245" s="56"/>
      <c r="I245" s="56"/>
      <c r="J245" s="56"/>
      <c r="K245" s="56"/>
      <c r="L245" s="56"/>
      <c r="M245" s="56"/>
      <c r="N245" s="56"/>
      <c r="O245" s="56"/>
      <c r="P245" s="56"/>
      <c r="Q245" s="56"/>
      <c r="R245" s="56"/>
      <c r="S245" s="56"/>
      <c r="T245" s="56"/>
      <c r="U245" s="56"/>
      <c r="V245" s="56"/>
      <c r="W245" s="56"/>
      <c r="X245" s="56"/>
      <c r="Y245" s="56"/>
      <c r="Z245" s="56"/>
      <c r="AA245" s="56"/>
      <c r="AB245" s="56"/>
      <c r="AC245" s="56"/>
      <c r="AD245" s="56"/>
      <c r="AE245" s="56"/>
      <c r="AF245" s="57"/>
    </row>
    <row r="246" spans="1:79" ht="17.25" customHeight="1">
      <c r="A246" s="102"/>
      <c r="B246" s="103"/>
      <c r="C246" s="103"/>
      <c r="D246" s="104"/>
      <c r="E246" s="55"/>
      <c r="F246" s="56"/>
      <c r="G246" s="56"/>
      <c r="H246" s="56"/>
      <c r="I246" s="56"/>
      <c r="J246" s="56"/>
      <c r="K246" s="56"/>
      <c r="L246" s="56"/>
      <c r="M246" s="56"/>
      <c r="N246" s="56"/>
      <c r="O246" s="56"/>
      <c r="P246" s="56"/>
      <c r="Q246" s="56"/>
      <c r="R246" s="56"/>
      <c r="S246" s="56"/>
      <c r="T246" s="56"/>
      <c r="U246" s="56"/>
      <c r="V246" s="56"/>
      <c r="W246" s="56"/>
      <c r="X246" s="56"/>
      <c r="Y246" s="56"/>
      <c r="Z246" s="56"/>
      <c r="AA246" s="56"/>
      <c r="AB246" s="56"/>
      <c r="AC246" s="56"/>
      <c r="AD246" s="56"/>
      <c r="AE246" s="56"/>
      <c r="AF246" s="57"/>
    </row>
    <row r="247" spans="1:79" ht="17.25" customHeight="1">
      <c r="A247" s="105"/>
      <c r="B247" s="106"/>
      <c r="C247" s="106"/>
      <c r="D247" s="107"/>
      <c r="E247" s="58"/>
      <c r="F247" s="59"/>
      <c r="G247" s="59"/>
      <c r="H247" s="59"/>
      <c r="I247" s="59"/>
      <c r="J247" s="59"/>
      <c r="K247" s="59"/>
      <c r="L247" s="59"/>
      <c r="M247" s="59"/>
      <c r="N247" s="59"/>
      <c r="O247" s="59"/>
      <c r="P247" s="59"/>
      <c r="Q247" s="59"/>
      <c r="R247" s="59"/>
      <c r="S247" s="59"/>
      <c r="T247" s="59"/>
      <c r="U247" s="59"/>
      <c r="V247" s="59"/>
      <c r="W247" s="59"/>
      <c r="X247" s="59"/>
      <c r="Y247" s="59"/>
      <c r="Z247" s="59"/>
      <c r="AA247" s="59"/>
      <c r="AB247" s="59"/>
      <c r="AC247" s="59"/>
      <c r="AD247" s="59"/>
      <c r="AE247" s="59"/>
      <c r="AF247" s="60"/>
    </row>
    <row r="248" spans="1:79" ht="17.25" customHeight="1">
      <c r="A248" s="133" t="s">
        <v>61</v>
      </c>
      <c r="B248" s="133"/>
      <c r="C248" s="133"/>
      <c r="D248" s="133"/>
      <c r="E248" s="89"/>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1"/>
    </row>
    <row r="249" spans="1:79" ht="17.25" customHeight="1">
      <c r="A249" s="133" t="s">
        <v>63</v>
      </c>
      <c r="B249" s="133"/>
      <c r="C249" s="133"/>
      <c r="D249" s="133"/>
      <c r="E249" s="144"/>
      <c r="F249" s="145"/>
      <c r="G249" s="20" t="s">
        <v>1</v>
      </c>
      <c r="H249" s="146"/>
      <c r="I249" s="146"/>
      <c r="J249" s="20" t="s">
        <v>2</v>
      </c>
      <c r="K249" s="20" t="s">
        <v>8</v>
      </c>
      <c r="L249" s="145"/>
      <c r="M249" s="145"/>
      <c r="N249" s="20" t="s">
        <v>1</v>
      </c>
      <c r="O249" s="146"/>
      <c r="P249" s="146"/>
      <c r="Q249" s="20" t="s">
        <v>2</v>
      </c>
      <c r="R249" s="21"/>
      <c r="S249" s="21"/>
      <c r="T249" s="21"/>
      <c r="U249" s="21"/>
      <c r="V249" s="21"/>
      <c r="W249" s="21"/>
      <c r="X249" s="21"/>
      <c r="Y249" s="21"/>
      <c r="Z249" s="21"/>
      <c r="AA249" s="21"/>
      <c r="AB249" s="21"/>
      <c r="AC249" s="21"/>
      <c r="AD249" s="21"/>
      <c r="AE249" s="21"/>
      <c r="AF249" s="22"/>
      <c r="BI249" s="4" t="s">
        <v>25</v>
      </c>
      <c r="BM249" s="4">
        <f>IF(AND(E241&lt;&gt;"",E249=""),0,1)</f>
        <v>1</v>
      </c>
      <c r="BN249" s="4">
        <f>IF(AND(E241&lt;&gt;"",OR(H249="",NOT(AND(H249&gt;=0,H249&lt;=59)))),0,1)</f>
        <v>1</v>
      </c>
      <c r="BO249" s="4">
        <f>IF(AND(E241&lt;&gt;"",L249=""),0,1)</f>
        <v>1</v>
      </c>
      <c r="BP249" s="4">
        <f>IF(AND(E241&lt;&gt;"",OR(O249="",NOT(AND(O249&gt;=0,O249&lt;=59)))),0,1)</f>
        <v>1</v>
      </c>
    </row>
    <row r="250" spans="1:79" ht="17.25" customHeight="1">
      <c r="A250" s="143" t="s">
        <v>102</v>
      </c>
      <c r="B250" s="143"/>
      <c r="C250" s="143"/>
      <c r="D250" s="143"/>
      <c r="E250" s="136"/>
      <c r="F250" s="136"/>
      <c r="G250" s="136"/>
      <c r="H250" s="136"/>
      <c r="I250" s="136"/>
      <c r="J250" s="136"/>
      <c r="K250" s="136"/>
      <c r="L250" s="136"/>
      <c r="M250" s="136"/>
      <c r="N250" s="136"/>
      <c r="O250" s="136"/>
      <c r="P250" s="136"/>
      <c r="Q250" s="136"/>
      <c r="R250" s="136"/>
      <c r="S250" s="136"/>
      <c r="T250" s="136"/>
      <c r="U250" s="136"/>
      <c r="V250" s="136"/>
      <c r="W250" s="136"/>
      <c r="X250" s="136"/>
      <c r="Y250" s="137"/>
      <c r="Z250" s="138"/>
      <c r="AA250" s="138"/>
      <c r="AB250" s="138"/>
      <c r="AC250" s="138"/>
      <c r="AD250" s="138"/>
      <c r="AE250" s="138"/>
      <c r="AF250" s="139"/>
      <c r="BI250" s="4" t="s">
        <v>25</v>
      </c>
      <c r="BM250" s="4">
        <f>IF(OR(AND(E251&lt;&gt;"",E250=""),AND(E250&lt;&gt;"",COUNTIF(ｶﾘｷｭﾗﾑｺｰﾄﾞ一覧!$A:$A,E250)=0)),0,1)</f>
        <v>1</v>
      </c>
      <c r="BN250" s="4">
        <f>IF(OR(AND(G251&lt;&gt;"",G250=""),AND(G250&lt;&gt;"",COUNTIF(ｶﾘｷｭﾗﾑｺｰﾄﾞ一覧!$A:$A,G250)=0)),0,1)</f>
        <v>1</v>
      </c>
      <c r="BO250" s="4">
        <f>IF(OR(AND(I251&lt;&gt;"",I250=""),AND(I250&lt;&gt;"",COUNTIF(ｶﾘｷｭﾗﾑｺｰﾄﾞ一覧!$A:$A,I250)=0)),0,1)</f>
        <v>1</v>
      </c>
      <c r="BP250" s="4">
        <f>IF(OR(AND(K251&lt;&gt;"",K250=""),AND(K250&lt;&gt;"",COUNTIF(ｶﾘｷｭﾗﾑｺｰﾄﾞ一覧!$A:$A,K250)=0)),0,1)</f>
        <v>1</v>
      </c>
      <c r="BQ250" s="4">
        <f>IF(OR(AND(M251&lt;&gt;"",M250=""),AND(M250&lt;&gt;"",COUNTIF(ｶﾘｷｭﾗﾑｺｰﾄﾞ一覧!$A:$A,M250)=0)),0,1)</f>
        <v>1</v>
      </c>
      <c r="BR250" s="4">
        <f>IF(OR(AND(O251&lt;&gt;"",O250=""),AND(O250&lt;&gt;"",COUNTIF(ｶﾘｷｭﾗﾑｺｰﾄﾞ一覧!$A:$A,O250)=0)),0,1)</f>
        <v>1</v>
      </c>
      <c r="BS250" s="4">
        <f>IF(OR(AND(Q251&lt;&gt;"",Q250=""),AND(Q250&lt;&gt;"",COUNTIF(ｶﾘｷｭﾗﾑｺｰﾄﾞ一覧!$A:$A,Q250)=0)),0,1)</f>
        <v>1</v>
      </c>
      <c r="BT250" s="4">
        <f>IF(OR(AND(S251&lt;&gt;"",S250=""),AND(S250&lt;&gt;"",COUNTIF(ｶﾘｷｭﾗﾑｺｰﾄﾞ一覧!$A:$A,S250)=0)),0,1)</f>
        <v>1</v>
      </c>
      <c r="BU250" s="4">
        <f>IF(OR(AND(U251&lt;&gt;"",U250=""),AND(U250&lt;&gt;"",COUNTIF(ｶﾘｷｭﾗﾑｺｰﾄﾞ一覧!$A:$A,U250)=0)),0,1)</f>
        <v>1</v>
      </c>
      <c r="BV250" s="4">
        <f>IF(OR(AND(W251&lt;&gt;"",W250=""),AND(W250&lt;&gt;"",COUNTIF(ｶﾘｷｭﾗﾑｺｰﾄﾞ一覧!$A:$A,W250)=0)),0,1)</f>
        <v>1</v>
      </c>
      <c r="BW250" s="4"/>
      <c r="BX250" s="4"/>
      <c r="BY250" s="4"/>
      <c r="BZ250" s="4"/>
      <c r="CA250" s="4"/>
    </row>
    <row r="251" spans="1:79" ht="17.25" customHeight="1">
      <c r="A251" s="51" t="s">
        <v>62</v>
      </c>
      <c r="B251" s="51"/>
      <c r="C251" s="51"/>
      <c r="D251" s="51"/>
      <c r="E251" s="147"/>
      <c r="F251" s="147"/>
      <c r="G251" s="147"/>
      <c r="H251" s="147"/>
      <c r="I251" s="147"/>
      <c r="J251" s="147"/>
      <c r="K251" s="147"/>
      <c r="L251" s="147"/>
      <c r="M251" s="147"/>
      <c r="N251" s="147"/>
      <c r="O251" s="147"/>
      <c r="P251" s="147"/>
      <c r="Q251" s="147"/>
      <c r="R251" s="147"/>
      <c r="S251" s="147"/>
      <c r="T251" s="147"/>
      <c r="U251" s="147"/>
      <c r="V251" s="147"/>
      <c r="W251" s="147"/>
      <c r="X251" s="147"/>
      <c r="Y251" s="140"/>
      <c r="Z251" s="141"/>
      <c r="AA251" s="141"/>
      <c r="AB251" s="141"/>
      <c r="AC251" s="141"/>
      <c r="AD251" s="141"/>
      <c r="AE251" s="141"/>
      <c r="AF251" s="142"/>
      <c r="BI251" s="4" t="s">
        <v>25</v>
      </c>
      <c r="BM251" s="4">
        <f>IF(OR(AND(E250&lt;&gt;"",E251=""),MOD(E251,0.5)&lt;&gt;0),0,1)</f>
        <v>1</v>
      </c>
      <c r="BN251" s="4">
        <f>IF(OR(AND(G250&lt;&gt;"",G251=""),MOD(G251,0.5)&lt;&gt;0),0,1)</f>
        <v>1</v>
      </c>
      <c r="BO251" s="4">
        <f>IF(OR(AND(I250&lt;&gt;"",I251=""),MOD(I251,0.5)&lt;&gt;0),0,1)</f>
        <v>1</v>
      </c>
      <c r="BP251" s="4">
        <f>IF(OR(AND(K250&lt;&gt;"",K251=""),MOD(K251,0.5)&lt;&gt;0),0,1)</f>
        <v>1</v>
      </c>
      <c r="BQ251" s="4">
        <f>IF(OR(AND(M250&lt;&gt;"",M251=""),MOD(M251,0.5)&lt;&gt;0),0,1)</f>
        <v>1</v>
      </c>
      <c r="BR251" s="4">
        <f>IF(OR(AND(O250&lt;&gt;"",O251=""),MOD(O251,0.5)&lt;&gt;0),0,1)</f>
        <v>1</v>
      </c>
      <c r="BS251" s="4">
        <f>IF(OR(AND(Q250&lt;&gt;"",Q251=""),MOD(Q251,0.5)&lt;&gt;0),0,1)</f>
        <v>1</v>
      </c>
      <c r="BT251" s="4">
        <f>IF(OR(AND(S250&lt;&gt;"",S251=""),MOD(S251,0.5)&lt;&gt;0),0,1)</f>
        <v>1</v>
      </c>
      <c r="BU251" s="4">
        <f>IF(OR(AND(U250&lt;&gt;"",U251=""),MOD(U251,0.5)&lt;&gt;0),0,1)</f>
        <v>1</v>
      </c>
      <c r="BV251" s="4">
        <f>IF(OR(AND(W250&lt;&gt;"",W251=""),MOD(W251,0.5)&lt;&gt;0),0,1)</f>
        <v>1</v>
      </c>
      <c r="BW251" s="4"/>
      <c r="BX251" s="4"/>
      <c r="BY251" s="4"/>
      <c r="BZ251" s="4"/>
    </row>
    <row r="252" spans="1:79" ht="17.25" customHeight="1">
      <c r="A252" s="88" t="s">
        <v>81</v>
      </c>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row>
    <row r="253" spans="1:79" ht="17.25" customHeight="1">
      <c r="A253" s="133" t="s">
        <v>59</v>
      </c>
      <c r="B253" s="133"/>
      <c r="C253" s="133"/>
      <c r="D253" s="133"/>
      <c r="E253" s="89"/>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1"/>
      <c r="BI253" s="4" t="s">
        <v>25</v>
      </c>
      <c r="BM253" s="4">
        <f>IF(AND(E253="",OR(E254&lt;&gt;"",E255&lt;&gt;"",E256&lt;&gt;"",E257&lt;&gt;"",E258&lt;&gt;"",E259&lt;&gt;"",E260&lt;&gt;"",E261&lt;&gt;"",H261&lt;&gt;"",L261&lt;&gt;"",O261&lt;&gt;"",E262&lt;&gt;"",G262&lt;&gt;"",I262&lt;&gt;"",K262&lt;&gt;"",M262&lt;&gt;"",O262&lt;&gt;"",Q262&lt;&gt;"",S262&lt;&gt;"",U262&lt;&gt;"",W262&lt;&gt;"",Y262&lt;&gt;"",AA262&lt;&gt;"",AC262&lt;&gt;"",AE262&lt;&gt;"",E263&lt;&gt;"",G263&lt;&gt;"",I263&lt;&gt;"",K263&lt;&gt;"",M263&lt;&gt;"",O263&lt;&gt;"",Q263&lt;&gt;"",S263&lt;&gt;"",U263&lt;&gt;"",W263&lt;&gt;"",Y263&lt;&gt;"",AA263&lt;&gt;"",AC263&lt;&gt;"",AE263&lt;&gt;"")),0,1)</f>
        <v>1</v>
      </c>
    </row>
    <row r="254" spans="1:79" ht="17.25" customHeight="1">
      <c r="A254" s="133" t="s">
        <v>60</v>
      </c>
      <c r="B254" s="133"/>
      <c r="C254" s="133"/>
      <c r="D254" s="133"/>
      <c r="E254" s="89"/>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1"/>
    </row>
    <row r="255" spans="1:79" ht="17.25" customHeight="1">
      <c r="A255" s="99" t="s">
        <v>64</v>
      </c>
      <c r="B255" s="100"/>
      <c r="C255" s="100"/>
      <c r="D255" s="101"/>
      <c r="E255" s="52"/>
      <c r="F255" s="53"/>
      <c r="G255" s="53"/>
      <c r="H255" s="53"/>
      <c r="I255" s="53"/>
      <c r="J255" s="53"/>
      <c r="K255" s="53"/>
      <c r="L255" s="53"/>
      <c r="M255" s="53"/>
      <c r="N255" s="53"/>
      <c r="O255" s="53"/>
      <c r="P255" s="53"/>
      <c r="Q255" s="53"/>
      <c r="R255" s="53"/>
      <c r="S255" s="53"/>
      <c r="T255" s="53"/>
      <c r="U255" s="53"/>
      <c r="V255" s="53"/>
      <c r="W255" s="53"/>
      <c r="X255" s="53"/>
      <c r="Y255" s="53"/>
      <c r="Z255" s="53"/>
      <c r="AA255" s="53"/>
      <c r="AB255" s="53"/>
      <c r="AC255" s="53"/>
      <c r="AD255" s="53"/>
      <c r="AE255" s="53"/>
      <c r="AF255" s="54"/>
    </row>
    <row r="256" spans="1:79" ht="17.25" customHeight="1">
      <c r="A256" s="102"/>
      <c r="B256" s="103"/>
      <c r="C256" s="103"/>
      <c r="D256" s="104"/>
      <c r="E256" s="55"/>
      <c r="F256" s="56"/>
      <c r="G256" s="56"/>
      <c r="H256" s="56"/>
      <c r="I256" s="56"/>
      <c r="J256" s="56"/>
      <c r="K256" s="56"/>
      <c r="L256" s="56"/>
      <c r="M256" s="56"/>
      <c r="N256" s="56"/>
      <c r="O256" s="56"/>
      <c r="P256" s="56"/>
      <c r="Q256" s="56"/>
      <c r="R256" s="56"/>
      <c r="S256" s="56"/>
      <c r="T256" s="56"/>
      <c r="U256" s="56"/>
      <c r="V256" s="56"/>
      <c r="W256" s="56"/>
      <c r="X256" s="56"/>
      <c r="Y256" s="56"/>
      <c r="Z256" s="56"/>
      <c r="AA256" s="56"/>
      <c r="AB256" s="56"/>
      <c r="AC256" s="56"/>
      <c r="AD256" s="56"/>
      <c r="AE256" s="56"/>
      <c r="AF256" s="57"/>
    </row>
    <row r="257" spans="1:79" ht="17.25" customHeight="1">
      <c r="A257" s="102"/>
      <c r="B257" s="103"/>
      <c r="C257" s="103"/>
      <c r="D257" s="104"/>
      <c r="E257" s="55"/>
      <c r="F257" s="56"/>
      <c r="G257" s="56"/>
      <c r="H257" s="56"/>
      <c r="I257" s="56"/>
      <c r="J257" s="56"/>
      <c r="K257" s="56"/>
      <c r="L257" s="56"/>
      <c r="M257" s="56"/>
      <c r="N257" s="56"/>
      <c r="O257" s="56"/>
      <c r="P257" s="56"/>
      <c r="Q257" s="56"/>
      <c r="R257" s="56"/>
      <c r="S257" s="56"/>
      <c r="T257" s="56"/>
      <c r="U257" s="56"/>
      <c r="V257" s="56"/>
      <c r="W257" s="56"/>
      <c r="X257" s="56"/>
      <c r="Y257" s="56"/>
      <c r="Z257" s="56"/>
      <c r="AA257" s="56"/>
      <c r="AB257" s="56"/>
      <c r="AC257" s="56"/>
      <c r="AD257" s="56"/>
      <c r="AE257" s="56"/>
      <c r="AF257" s="57"/>
    </row>
    <row r="258" spans="1:79" ht="17.25" customHeight="1">
      <c r="A258" s="102"/>
      <c r="B258" s="103"/>
      <c r="C258" s="103"/>
      <c r="D258" s="104"/>
      <c r="E258" s="55"/>
      <c r="F258" s="56"/>
      <c r="G258" s="56"/>
      <c r="H258" s="56"/>
      <c r="I258" s="56"/>
      <c r="J258" s="56"/>
      <c r="K258" s="56"/>
      <c r="L258" s="56"/>
      <c r="M258" s="56"/>
      <c r="N258" s="56"/>
      <c r="O258" s="56"/>
      <c r="P258" s="56"/>
      <c r="Q258" s="56"/>
      <c r="R258" s="56"/>
      <c r="S258" s="56"/>
      <c r="T258" s="56"/>
      <c r="U258" s="56"/>
      <c r="V258" s="56"/>
      <c r="W258" s="56"/>
      <c r="X258" s="56"/>
      <c r="Y258" s="56"/>
      <c r="Z258" s="56"/>
      <c r="AA258" s="56"/>
      <c r="AB258" s="56"/>
      <c r="AC258" s="56"/>
      <c r="AD258" s="56"/>
      <c r="AE258" s="56"/>
      <c r="AF258" s="57"/>
    </row>
    <row r="259" spans="1:79" ht="17.25" customHeight="1">
      <c r="A259" s="105"/>
      <c r="B259" s="106"/>
      <c r="C259" s="106"/>
      <c r="D259" s="107"/>
      <c r="E259" s="58"/>
      <c r="F259" s="59"/>
      <c r="G259" s="59"/>
      <c r="H259" s="59"/>
      <c r="I259" s="59"/>
      <c r="J259" s="59"/>
      <c r="K259" s="59"/>
      <c r="L259" s="59"/>
      <c r="M259" s="59"/>
      <c r="N259" s="59"/>
      <c r="O259" s="59"/>
      <c r="P259" s="59"/>
      <c r="Q259" s="59"/>
      <c r="R259" s="59"/>
      <c r="S259" s="59"/>
      <c r="T259" s="59"/>
      <c r="U259" s="59"/>
      <c r="V259" s="59"/>
      <c r="W259" s="59"/>
      <c r="X259" s="59"/>
      <c r="Y259" s="59"/>
      <c r="Z259" s="59"/>
      <c r="AA259" s="59"/>
      <c r="AB259" s="59"/>
      <c r="AC259" s="59"/>
      <c r="AD259" s="59"/>
      <c r="AE259" s="59"/>
      <c r="AF259" s="60"/>
    </row>
    <row r="260" spans="1:79" ht="17.25" customHeight="1">
      <c r="A260" s="133" t="s">
        <v>61</v>
      </c>
      <c r="B260" s="133"/>
      <c r="C260" s="133"/>
      <c r="D260" s="133"/>
      <c r="E260" s="89"/>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1"/>
    </row>
    <row r="261" spans="1:79" ht="17.25" customHeight="1">
      <c r="A261" s="133" t="s">
        <v>63</v>
      </c>
      <c r="B261" s="133"/>
      <c r="C261" s="133"/>
      <c r="D261" s="133"/>
      <c r="E261" s="144"/>
      <c r="F261" s="145"/>
      <c r="G261" s="20" t="s">
        <v>1</v>
      </c>
      <c r="H261" s="146"/>
      <c r="I261" s="146"/>
      <c r="J261" s="20" t="s">
        <v>2</v>
      </c>
      <c r="K261" s="20" t="s">
        <v>8</v>
      </c>
      <c r="L261" s="145"/>
      <c r="M261" s="145"/>
      <c r="N261" s="20" t="s">
        <v>1</v>
      </c>
      <c r="O261" s="146"/>
      <c r="P261" s="146"/>
      <c r="Q261" s="20" t="s">
        <v>2</v>
      </c>
      <c r="R261" s="21"/>
      <c r="S261" s="21"/>
      <c r="T261" s="21"/>
      <c r="U261" s="21"/>
      <c r="V261" s="21"/>
      <c r="W261" s="21"/>
      <c r="X261" s="21"/>
      <c r="Y261" s="21"/>
      <c r="Z261" s="21"/>
      <c r="AA261" s="21"/>
      <c r="AB261" s="21"/>
      <c r="AC261" s="21"/>
      <c r="AD261" s="21"/>
      <c r="AE261" s="21"/>
      <c r="AF261" s="22"/>
      <c r="BI261" s="4" t="s">
        <v>25</v>
      </c>
      <c r="BM261" s="4">
        <f>IF(AND(E253&lt;&gt;"",E261=""),0,1)</f>
        <v>1</v>
      </c>
      <c r="BN261" s="4">
        <f>IF(AND(E253&lt;&gt;"",OR(H261="",NOT(AND(H261&gt;=0,H261&lt;=59)))),0,1)</f>
        <v>1</v>
      </c>
      <c r="BO261" s="4">
        <f>IF(AND(E253&lt;&gt;"",L261=""),0,1)</f>
        <v>1</v>
      </c>
      <c r="BP261" s="4">
        <f>IF(AND(E253&lt;&gt;"",OR(O261="",NOT(AND(O261&gt;=0,O261&lt;=59)))),0,1)</f>
        <v>1</v>
      </c>
    </row>
    <row r="262" spans="1:79" ht="17.25" customHeight="1">
      <c r="A262" s="143" t="s">
        <v>102</v>
      </c>
      <c r="B262" s="143"/>
      <c r="C262" s="143"/>
      <c r="D262" s="143"/>
      <c r="E262" s="136"/>
      <c r="F262" s="136"/>
      <c r="G262" s="136"/>
      <c r="H262" s="136"/>
      <c r="I262" s="136"/>
      <c r="J262" s="136"/>
      <c r="K262" s="136"/>
      <c r="L262" s="136"/>
      <c r="M262" s="136"/>
      <c r="N262" s="136"/>
      <c r="O262" s="136"/>
      <c r="P262" s="136"/>
      <c r="Q262" s="136"/>
      <c r="R262" s="136"/>
      <c r="S262" s="136"/>
      <c r="T262" s="136"/>
      <c r="U262" s="136"/>
      <c r="V262" s="136"/>
      <c r="W262" s="136"/>
      <c r="X262" s="136"/>
      <c r="Y262" s="137"/>
      <c r="Z262" s="138"/>
      <c r="AA262" s="138"/>
      <c r="AB262" s="138"/>
      <c r="AC262" s="138"/>
      <c r="AD262" s="138"/>
      <c r="AE262" s="138"/>
      <c r="AF262" s="139"/>
      <c r="BI262" s="4" t="s">
        <v>25</v>
      </c>
      <c r="BM262" s="4">
        <f>IF(OR(AND(E263&lt;&gt;"",E262=""),AND(E262&lt;&gt;"",COUNTIF(ｶﾘｷｭﾗﾑｺｰﾄﾞ一覧!$A:$A,E262)=0)),0,1)</f>
        <v>1</v>
      </c>
      <c r="BN262" s="4">
        <f>IF(OR(AND(G263&lt;&gt;"",G262=""),AND(G262&lt;&gt;"",COUNTIF(ｶﾘｷｭﾗﾑｺｰﾄﾞ一覧!$A:$A,G262)=0)),0,1)</f>
        <v>1</v>
      </c>
      <c r="BO262" s="4">
        <f>IF(OR(AND(I263&lt;&gt;"",I262=""),AND(I262&lt;&gt;"",COUNTIF(ｶﾘｷｭﾗﾑｺｰﾄﾞ一覧!$A:$A,I262)=0)),0,1)</f>
        <v>1</v>
      </c>
      <c r="BP262" s="4">
        <f>IF(OR(AND(K263&lt;&gt;"",K262=""),AND(K262&lt;&gt;"",COUNTIF(ｶﾘｷｭﾗﾑｺｰﾄﾞ一覧!$A:$A,K262)=0)),0,1)</f>
        <v>1</v>
      </c>
      <c r="BQ262" s="4">
        <f>IF(OR(AND(M263&lt;&gt;"",M262=""),AND(M262&lt;&gt;"",COUNTIF(ｶﾘｷｭﾗﾑｺｰﾄﾞ一覧!$A:$A,M262)=0)),0,1)</f>
        <v>1</v>
      </c>
      <c r="BR262" s="4">
        <f>IF(OR(AND(O263&lt;&gt;"",O262=""),AND(O262&lt;&gt;"",COUNTIF(ｶﾘｷｭﾗﾑｺｰﾄﾞ一覧!$A:$A,O262)=0)),0,1)</f>
        <v>1</v>
      </c>
      <c r="BS262" s="4">
        <f>IF(OR(AND(Q263&lt;&gt;"",Q262=""),AND(Q262&lt;&gt;"",COUNTIF(ｶﾘｷｭﾗﾑｺｰﾄﾞ一覧!$A:$A,Q262)=0)),0,1)</f>
        <v>1</v>
      </c>
      <c r="BT262" s="4">
        <f>IF(OR(AND(S263&lt;&gt;"",S262=""),AND(S262&lt;&gt;"",COUNTIF(ｶﾘｷｭﾗﾑｺｰﾄﾞ一覧!$A:$A,S262)=0)),0,1)</f>
        <v>1</v>
      </c>
      <c r="BU262" s="4">
        <f>IF(OR(AND(U263&lt;&gt;"",U262=""),AND(U262&lt;&gt;"",COUNTIF(ｶﾘｷｭﾗﾑｺｰﾄﾞ一覧!$A:$A,U262)=0)),0,1)</f>
        <v>1</v>
      </c>
      <c r="BV262" s="4">
        <f>IF(OR(AND(W263&lt;&gt;"",W262=""),AND(W262&lt;&gt;"",COUNTIF(ｶﾘｷｭﾗﾑｺｰﾄﾞ一覧!$A:$A,W262)=0)),0,1)</f>
        <v>1</v>
      </c>
      <c r="BW262" s="4"/>
      <c r="BX262" s="4"/>
      <c r="BY262" s="4"/>
      <c r="BZ262" s="4"/>
      <c r="CA262" s="4"/>
    </row>
    <row r="263" spans="1:79" ht="17.25" customHeight="1">
      <c r="A263" s="51" t="s">
        <v>62</v>
      </c>
      <c r="B263" s="51"/>
      <c r="C263" s="51"/>
      <c r="D263" s="51"/>
      <c r="E263" s="147"/>
      <c r="F263" s="147"/>
      <c r="G263" s="147"/>
      <c r="H263" s="147"/>
      <c r="I263" s="147"/>
      <c r="J263" s="147"/>
      <c r="K263" s="147"/>
      <c r="L263" s="147"/>
      <c r="M263" s="147"/>
      <c r="N263" s="147"/>
      <c r="O263" s="147"/>
      <c r="P263" s="147"/>
      <c r="Q263" s="147"/>
      <c r="R263" s="147"/>
      <c r="S263" s="147"/>
      <c r="T263" s="147"/>
      <c r="U263" s="147"/>
      <c r="V263" s="147"/>
      <c r="W263" s="147"/>
      <c r="X263" s="147"/>
      <c r="Y263" s="140"/>
      <c r="Z263" s="141"/>
      <c r="AA263" s="141"/>
      <c r="AB263" s="141"/>
      <c r="AC263" s="141"/>
      <c r="AD263" s="141"/>
      <c r="AE263" s="141"/>
      <c r="AF263" s="142"/>
      <c r="BI263" s="4" t="s">
        <v>25</v>
      </c>
      <c r="BM263" s="4">
        <f>IF(OR(AND(E262&lt;&gt;"",E263=""),MOD(E263,0.5)&lt;&gt;0),0,1)</f>
        <v>1</v>
      </c>
      <c r="BN263" s="4">
        <f>IF(OR(AND(G262&lt;&gt;"",G263=""),MOD(G263,0.5)&lt;&gt;0),0,1)</f>
        <v>1</v>
      </c>
      <c r="BO263" s="4">
        <f>IF(OR(AND(I262&lt;&gt;"",I263=""),MOD(I263,0.5)&lt;&gt;0),0,1)</f>
        <v>1</v>
      </c>
      <c r="BP263" s="4">
        <f>IF(OR(AND(K262&lt;&gt;"",K263=""),MOD(K263,0.5)&lt;&gt;0),0,1)</f>
        <v>1</v>
      </c>
      <c r="BQ263" s="4">
        <f>IF(OR(AND(M262&lt;&gt;"",M263=""),MOD(M263,0.5)&lt;&gt;0),0,1)</f>
        <v>1</v>
      </c>
      <c r="BR263" s="4">
        <f>IF(OR(AND(O262&lt;&gt;"",O263=""),MOD(O263,0.5)&lt;&gt;0),0,1)</f>
        <v>1</v>
      </c>
      <c r="BS263" s="4">
        <f>IF(OR(AND(Q262&lt;&gt;"",Q263=""),MOD(Q263,0.5)&lt;&gt;0),0,1)</f>
        <v>1</v>
      </c>
      <c r="BT263" s="4">
        <f>IF(OR(AND(S262&lt;&gt;"",S263=""),MOD(S263,0.5)&lt;&gt;0),0,1)</f>
        <v>1</v>
      </c>
      <c r="BU263" s="4">
        <f>IF(OR(AND(U262&lt;&gt;"",U263=""),MOD(U263,0.5)&lt;&gt;0),0,1)</f>
        <v>1</v>
      </c>
      <c r="BV263" s="4">
        <f>IF(OR(AND(W262&lt;&gt;"",W263=""),MOD(W263,0.5)&lt;&gt;0),0,1)</f>
        <v>1</v>
      </c>
      <c r="BW263" s="4"/>
      <c r="BX263" s="4"/>
      <c r="BY263" s="4"/>
      <c r="BZ263" s="4"/>
    </row>
    <row r="264" spans="1:79" ht="17.25" customHeight="1">
      <c r="A264" s="88" t="s">
        <v>82</v>
      </c>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row>
    <row r="265" spans="1:79" ht="17.25" customHeight="1">
      <c r="A265" s="133" t="s">
        <v>59</v>
      </c>
      <c r="B265" s="133"/>
      <c r="C265" s="133"/>
      <c r="D265" s="133"/>
      <c r="E265" s="89"/>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1"/>
      <c r="BI265" s="4" t="s">
        <v>25</v>
      </c>
      <c r="BM265" s="4">
        <f>IF(AND(E265="",OR(E266&lt;&gt;"",E267&lt;&gt;"",E268&lt;&gt;"",E269&lt;&gt;"",E270&lt;&gt;"",E271&lt;&gt;"",E272&lt;&gt;"",E273&lt;&gt;"",H273&lt;&gt;"",L273&lt;&gt;"",O273&lt;&gt;"",E274&lt;&gt;"",G274&lt;&gt;"",I274&lt;&gt;"",K274&lt;&gt;"",M274&lt;&gt;"",O274&lt;&gt;"",Q274&lt;&gt;"",S274&lt;&gt;"",U274&lt;&gt;"",W274&lt;&gt;"",Y274&lt;&gt;"",AA274&lt;&gt;"",AC274&lt;&gt;"",AE274&lt;&gt;"",E275&lt;&gt;"",G275&lt;&gt;"",I275&lt;&gt;"",K275&lt;&gt;"",M275&lt;&gt;"",O275&lt;&gt;"",Q275&lt;&gt;"",S275&lt;&gt;"",U275&lt;&gt;"",W275&lt;&gt;"",Y275&lt;&gt;"",AA275&lt;&gt;"",AC275&lt;&gt;"",AE275&lt;&gt;"")),0,1)</f>
        <v>1</v>
      </c>
    </row>
    <row r="266" spans="1:79" ht="17.25" customHeight="1">
      <c r="A266" s="133" t="s">
        <v>60</v>
      </c>
      <c r="B266" s="133"/>
      <c r="C266" s="133"/>
      <c r="D266" s="133"/>
      <c r="E266" s="89"/>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1"/>
    </row>
    <row r="267" spans="1:79" ht="17.25" customHeight="1">
      <c r="A267" s="99" t="s">
        <v>64</v>
      </c>
      <c r="B267" s="100"/>
      <c r="C267" s="100"/>
      <c r="D267" s="101"/>
      <c r="E267" s="52"/>
      <c r="F267" s="53"/>
      <c r="G267" s="53"/>
      <c r="H267" s="53"/>
      <c r="I267" s="53"/>
      <c r="J267" s="53"/>
      <c r="K267" s="53"/>
      <c r="L267" s="53"/>
      <c r="M267" s="53"/>
      <c r="N267" s="53"/>
      <c r="O267" s="53"/>
      <c r="P267" s="53"/>
      <c r="Q267" s="53"/>
      <c r="R267" s="53"/>
      <c r="S267" s="53"/>
      <c r="T267" s="53"/>
      <c r="U267" s="53"/>
      <c r="V267" s="53"/>
      <c r="W267" s="53"/>
      <c r="X267" s="53"/>
      <c r="Y267" s="53"/>
      <c r="Z267" s="53"/>
      <c r="AA267" s="53"/>
      <c r="AB267" s="53"/>
      <c r="AC267" s="53"/>
      <c r="AD267" s="53"/>
      <c r="AE267" s="53"/>
      <c r="AF267" s="54"/>
    </row>
    <row r="268" spans="1:79" ht="17.25" customHeight="1">
      <c r="A268" s="102"/>
      <c r="B268" s="103"/>
      <c r="C268" s="103"/>
      <c r="D268" s="104"/>
      <c r="E268" s="55"/>
      <c r="F268" s="56"/>
      <c r="G268" s="56"/>
      <c r="H268" s="56"/>
      <c r="I268" s="56"/>
      <c r="J268" s="56"/>
      <c r="K268" s="56"/>
      <c r="L268" s="56"/>
      <c r="M268" s="56"/>
      <c r="N268" s="56"/>
      <c r="O268" s="56"/>
      <c r="P268" s="56"/>
      <c r="Q268" s="56"/>
      <c r="R268" s="56"/>
      <c r="S268" s="56"/>
      <c r="T268" s="56"/>
      <c r="U268" s="56"/>
      <c r="V268" s="56"/>
      <c r="W268" s="56"/>
      <c r="X268" s="56"/>
      <c r="Y268" s="56"/>
      <c r="Z268" s="56"/>
      <c r="AA268" s="56"/>
      <c r="AB268" s="56"/>
      <c r="AC268" s="56"/>
      <c r="AD268" s="56"/>
      <c r="AE268" s="56"/>
      <c r="AF268" s="57"/>
    </row>
    <row r="269" spans="1:79" ht="17.25" customHeight="1">
      <c r="A269" s="102"/>
      <c r="B269" s="103"/>
      <c r="C269" s="103"/>
      <c r="D269" s="104"/>
      <c r="E269" s="55"/>
      <c r="F269" s="56"/>
      <c r="G269" s="56"/>
      <c r="H269" s="56"/>
      <c r="I269" s="56"/>
      <c r="J269" s="56"/>
      <c r="K269" s="56"/>
      <c r="L269" s="56"/>
      <c r="M269" s="56"/>
      <c r="N269" s="56"/>
      <c r="O269" s="56"/>
      <c r="P269" s="56"/>
      <c r="Q269" s="56"/>
      <c r="R269" s="56"/>
      <c r="S269" s="56"/>
      <c r="T269" s="56"/>
      <c r="U269" s="56"/>
      <c r="V269" s="56"/>
      <c r="W269" s="56"/>
      <c r="X269" s="56"/>
      <c r="Y269" s="56"/>
      <c r="Z269" s="56"/>
      <c r="AA269" s="56"/>
      <c r="AB269" s="56"/>
      <c r="AC269" s="56"/>
      <c r="AD269" s="56"/>
      <c r="AE269" s="56"/>
      <c r="AF269" s="57"/>
    </row>
    <row r="270" spans="1:79" ht="17.25" customHeight="1">
      <c r="A270" s="102"/>
      <c r="B270" s="103"/>
      <c r="C270" s="103"/>
      <c r="D270" s="104"/>
      <c r="E270" s="55"/>
      <c r="F270" s="56"/>
      <c r="G270" s="56"/>
      <c r="H270" s="56"/>
      <c r="I270" s="56"/>
      <c r="J270" s="56"/>
      <c r="K270" s="56"/>
      <c r="L270" s="56"/>
      <c r="M270" s="56"/>
      <c r="N270" s="56"/>
      <c r="O270" s="56"/>
      <c r="P270" s="56"/>
      <c r="Q270" s="56"/>
      <c r="R270" s="56"/>
      <c r="S270" s="56"/>
      <c r="T270" s="56"/>
      <c r="U270" s="56"/>
      <c r="V270" s="56"/>
      <c r="W270" s="56"/>
      <c r="X270" s="56"/>
      <c r="Y270" s="56"/>
      <c r="Z270" s="56"/>
      <c r="AA270" s="56"/>
      <c r="AB270" s="56"/>
      <c r="AC270" s="56"/>
      <c r="AD270" s="56"/>
      <c r="AE270" s="56"/>
      <c r="AF270" s="57"/>
    </row>
    <row r="271" spans="1:79" ht="17.25" customHeight="1">
      <c r="A271" s="105"/>
      <c r="B271" s="106"/>
      <c r="C271" s="106"/>
      <c r="D271" s="107"/>
      <c r="E271" s="58"/>
      <c r="F271" s="59"/>
      <c r="G271" s="59"/>
      <c r="H271" s="59"/>
      <c r="I271" s="59"/>
      <c r="J271" s="59"/>
      <c r="K271" s="59"/>
      <c r="L271" s="59"/>
      <c r="M271" s="59"/>
      <c r="N271" s="59"/>
      <c r="O271" s="59"/>
      <c r="P271" s="59"/>
      <c r="Q271" s="59"/>
      <c r="R271" s="59"/>
      <c r="S271" s="59"/>
      <c r="T271" s="59"/>
      <c r="U271" s="59"/>
      <c r="V271" s="59"/>
      <c r="W271" s="59"/>
      <c r="X271" s="59"/>
      <c r="Y271" s="59"/>
      <c r="Z271" s="59"/>
      <c r="AA271" s="59"/>
      <c r="AB271" s="59"/>
      <c r="AC271" s="59"/>
      <c r="AD271" s="59"/>
      <c r="AE271" s="59"/>
      <c r="AF271" s="60"/>
    </row>
    <row r="272" spans="1:79" ht="17.25" customHeight="1">
      <c r="A272" s="133" t="s">
        <v>61</v>
      </c>
      <c r="B272" s="133"/>
      <c r="C272" s="133"/>
      <c r="D272" s="133"/>
      <c r="E272" s="89"/>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1"/>
    </row>
    <row r="273" spans="1:79" ht="17.25" customHeight="1">
      <c r="A273" s="133" t="s">
        <v>63</v>
      </c>
      <c r="B273" s="133"/>
      <c r="C273" s="133"/>
      <c r="D273" s="133"/>
      <c r="E273" s="144"/>
      <c r="F273" s="145"/>
      <c r="G273" s="20" t="s">
        <v>1</v>
      </c>
      <c r="H273" s="146"/>
      <c r="I273" s="146"/>
      <c r="J273" s="20" t="s">
        <v>2</v>
      </c>
      <c r="K273" s="20" t="s">
        <v>8</v>
      </c>
      <c r="L273" s="145"/>
      <c r="M273" s="145"/>
      <c r="N273" s="20" t="s">
        <v>1</v>
      </c>
      <c r="O273" s="146"/>
      <c r="P273" s="146"/>
      <c r="Q273" s="20" t="s">
        <v>2</v>
      </c>
      <c r="R273" s="21"/>
      <c r="S273" s="21"/>
      <c r="T273" s="21"/>
      <c r="U273" s="21"/>
      <c r="V273" s="21"/>
      <c r="W273" s="21"/>
      <c r="X273" s="21"/>
      <c r="Y273" s="21"/>
      <c r="Z273" s="21"/>
      <c r="AA273" s="21"/>
      <c r="AB273" s="21"/>
      <c r="AC273" s="21"/>
      <c r="AD273" s="21"/>
      <c r="AE273" s="21"/>
      <c r="AF273" s="22"/>
      <c r="BI273" s="4" t="s">
        <v>25</v>
      </c>
      <c r="BM273" s="4">
        <f>IF(AND(E265&lt;&gt;"",E273=""),0,1)</f>
        <v>1</v>
      </c>
      <c r="BN273" s="4">
        <f>IF(AND(E265&lt;&gt;"",OR(H273="",NOT(AND(H273&gt;=0,H273&lt;=59)))),0,1)</f>
        <v>1</v>
      </c>
      <c r="BO273" s="4">
        <f>IF(AND(E265&lt;&gt;"",L273=""),0,1)</f>
        <v>1</v>
      </c>
      <c r="BP273" s="4">
        <f>IF(AND(E265&lt;&gt;"",OR(O273="",NOT(AND(O273&gt;=0,O273&lt;=59)))),0,1)</f>
        <v>1</v>
      </c>
    </row>
    <row r="274" spans="1:79" ht="17.25" customHeight="1">
      <c r="A274" s="143" t="s">
        <v>102</v>
      </c>
      <c r="B274" s="143"/>
      <c r="C274" s="143"/>
      <c r="D274" s="143"/>
      <c r="E274" s="136"/>
      <c r="F274" s="136"/>
      <c r="G274" s="136"/>
      <c r="H274" s="136"/>
      <c r="I274" s="136"/>
      <c r="J274" s="136"/>
      <c r="K274" s="136"/>
      <c r="L274" s="136"/>
      <c r="M274" s="136"/>
      <c r="N274" s="136"/>
      <c r="O274" s="136"/>
      <c r="P274" s="136"/>
      <c r="Q274" s="136"/>
      <c r="R274" s="136"/>
      <c r="S274" s="136"/>
      <c r="T274" s="136"/>
      <c r="U274" s="136"/>
      <c r="V274" s="136"/>
      <c r="W274" s="136"/>
      <c r="X274" s="136"/>
      <c r="Y274" s="137"/>
      <c r="Z274" s="138"/>
      <c r="AA274" s="138"/>
      <c r="AB274" s="138"/>
      <c r="AC274" s="138"/>
      <c r="AD274" s="138"/>
      <c r="AE274" s="138"/>
      <c r="AF274" s="139"/>
      <c r="BI274" s="4" t="s">
        <v>25</v>
      </c>
      <c r="BM274" s="4">
        <f>IF(OR(AND(E275&lt;&gt;"",E274=""),AND(E274&lt;&gt;"",COUNTIF(ｶﾘｷｭﾗﾑｺｰﾄﾞ一覧!$A:$A,E274)=0)),0,1)</f>
        <v>1</v>
      </c>
      <c r="BN274" s="4">
        <f>IF(OR(AND(G275&lt;&gt;"",G274=""),AND(G274&lt;&gt;"",COUNTIF(ｶﾘｷｭﾗﾑｺｰﾄﾞ一覧!$A:$A,G274)=0)),0,1)</f>
        <v>1</v>
      </c>
      <c r="BO274" s="4">
        <f>IF(OR(AND(I275&lt;&gt;"",I274=""),AND(I274&lt;&gt;"",COUNTIF(ｶﾘｷｭﾗﾑｺｰﾄﾞ一覧!$A:$A,I274)=0)),0,1)</f>
        <v>1</v>
      </c>
      <c r="BP274" s="4">
        <f>IF(OR(AND(K275&lt;&gt;"",K274=""),AND(K274&lt;&gt;"",COUNTIF(ｶﾘｷｭﾗﾑｺｰﾄﾞ一覧!$A:$A,K274)=0)),0,1)</f>
        <v>1</v>
      </c>
      <c r="BQ274" s="4">
        <f>IF(OR(AND(M275&lt;&gt;"",M274=""),AND(M274&lt;&gt;"",COUNTIF(ｶﾘｷｭﾗﾑｺｰﾄﾞ一覧!$A:$A,M274)=0)),0,1)</f>
        <v>1</v>
      </c>
      <c r="BR274" s="4">
        <f>IF(OR(AND(O275&lt;&gt;"",O274=""),AND(O274&lt;&gt;"",COUNTIF(ｶﾘｷｭﾗﾑｺｰﾄﾞ一覧!$A:$A,O274)=0)),0,1)</f>
        <v>1</v>
      </c>
      <c r="BS274" s="4">
        <f>IF(OR(AND(Q275&lt;&gt;"",Q274=""),AND(Q274&lt;&gt;"",COUNTIF(ｶﾘｷｭﾗﾑｺｰﾄﾞ一覧!$A:$A,Q274)=0)),0,1)</f>
        <v>1</v>
      </c>
      <c r="BT274" s="4">
        <f>IF(OR(AND(S275&lt;&gt;"",S274=""),AND(S274&lt;&gt;"",COUNTIF(ｶﾘｷｭﾗﾑｺｰﾄﾞ一覧!$A:$A,S274)=0)),0,1)</f>
        <v>1</v>
      </c>
      <c r="BU274" s="4">
        <f>IF(OR(AND(U275&lt;&gt;"",U274=""),AND(U274&lt;&gt;"",COUNTIF(ｶﾘｷｭﾗﾑｺｰﾄﾞ一覧!$A:$A,U274)=0)),0,1)</f>
        <v>1</v>
      </c>
      <c r="BV274" s="4">
        <f>IF(OR(AND(W275&lt;&gt;"",W274=""),AND(W274&lt;&gt;"",COUNTIF(ｶﾘｷｭﾗﾑｺｰﾄﾞ一覧!$A:$A,W274)=0)),0,1)</f>
        <v>1</v>
      </c>
      <c r="BW274" s="4"/>
      <c r="BX274" s="4"/>
      <c r="BY274" s="4"/>
      <c r="BZ274" s="4"/>
      <c r="CA274" s="4"/>
    </row>
    <row r="275" spans="1:79" ht="17.25" customHeight="1">
      <c r="A275" s="51" t="s">
        <v>62</v>
      </c>
      <c r="B275" s="51"/>
      <c r="C275" s="51"/>
      <c r="D275" s="51"/>
      <c r="E275" s="147"/>
      <c r="F275" s="147"/>
      <c r="G275" s="147"/>
      <c r="H275" s="147"/>
      <c r="I275" s="147"/>
      <c r="J275" s="147"/>
      <c r="K275" s="147"/>
      <c r="L275" s="147"/>
      <c r="M275" s="147"/>
      <c r="N275" s="147"/>
      <c r="O275" s="147"/>
      <c r="P275" s="147"/>
      <c r="Q275" s="147"/>
      <c r="R275" s="147"/>
      <c r="S275" s="147"/>
      <c r="T275" s="147"/>
      <c r="U275" s="147"/>
      <c r="V275" s="147"/>
      <c r="W275" s="147"/>
      <c r="X275" s="147"/>
      <c r="Y275" s="140"/>
      <c r="Z275" s="141"/>
      <c r="AA275" s="141"/>
      <c r="AB275" s="141"/>
      <c r="AC275" s="141"/>
      <c r="AD275" s="141"/>
      <c r="AE275" s="141"/>
      <c r="AF275" s="142"/>
      <c r="BI275" s="4" t="s">
        <v>25</v>
      </c>
      <c r="BM275" s="4">
        <f>IF(OR(AND(E274&lt;&gt;"",E275=""),MOD(E275,0.5)&lt;&gt;0),0,1)</f>
        <v>1</v>
      </c>
      <c r="BN275" s="4">
        <f>IF(OR(AND(G274&lt;&gt;"",G275=""),MOD(G275,0.5)&lt;&gt;0),0,1)</f>
        <v>1</v>
      </c>
      <c r="BO275" s="4">
        <f>IF(OR(AND(I274&lt;&gt;"",I275=""),MOD(I275,0.5)&lt;&gt;0),0,1)</f>
        <v>1</v>
      </c>
      <c r="BP275" s="4">
        <f>IF(OR(AND(K274&lt;&gt;"",K275=""),MOD(K275,0.5)&lt;&gt;0),0,1)</f>
        <v>1</v>
      </c>
      <c r="BQ275" s="4">
        <f>IF(OR(AND(M274&lt;&gt;"",M275=""),MOD(M275,0.5)&lt;&gt;0),0,1)</f>
        <v>1</v>
      </c>
      <c r="BR275" s="4">
        <f>IF(OR(AND(O274&lt;&gt;"",O275=""),MOD(O275,0.5)&lt;&gt;0),0,1)</f>
        <v>1</v>
      </c>
      <c r="BS275" s="4">
        <f>IF(OR(AND(Q274&lt;&gt;"",Q275=""),MOD(Q275,0.5)&lt;&gt;0),0,1)</f>
        <v>1</v>
      </c>
      <c r="BT275" s="4">
        <f>IF(OR(AND(S274&lt;&gt;"",S275=""),MOD(S275,0.5)&lt;&gt;0),0,1)</f>
        <v>1</v>
      </c>
      <c r="BU275" s="4">
        <f>IF(OR(AND(U274&lt;&gt;"",U275=""),MOD(U275,0.5)&lt;&gt;0),0,1)</f>
        <v>1</v>
      </c>
      <c r="BV275" s="4">
        <f>IF(OR(AND(W274&lt;&gt;"",W275=""),MOD(W275,0.5)&lt;&gt;0),0,1)</f>
        <v>1</v>
      </c>
      <c r="BW275" s="4"/>
      <c r="BX275" s="4"/>
      <c r="BY275" s="4"/>
      <c r="BZ275" s="4"/>
    </row>
    <row r="276" spans="1:79" ht="17.25" customHeight="1">
      <c r="A276" s="88" t="s">
        <v>83</v>
      </c>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row>
    <row r="277" spans="1:79" ht="17.25" customHeight="1">
      <c r="A277" s="133" t="s">
        <v>59</v>
      </c>
      <c r="B277" s="133"/>
      <c r="C277" s="133"/>
      <c r="D277" s="133"/>
      <c r="E277" s="89"/>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1"/>
      <c r="BI277" s="4" t="s">
        <v>25</v>
      </c>
      <c r="BM277" s="4">
        <f>IF(AND(E277="",OR(E278&lt;&gt;"",E279&lt;&gt;"",E280&lt;&gt;"",E281&lt;&gt;"",E282&lt;&gt;"",E283&lt;&gt;"",E284&lt;&gt;"",E285&lt;&gt;"",H285&lt;&gt;"",L285&lt;&gt;"",O285&lt;&gt;"",E286&lt;&gt;"",G286&lt;&gt;"",I286&lt;&gt;"",K286&lt;&gt;"",M286&lt;&gt;"",O286&lt;&gt;"",Q286&lt;&gt;"",S286&lt;&gt;"",U286&lt;&gt;"",W286&lt;&gt;"",Y286&lt;&gt;"",AA286&lt;&gt;"",AC286&lt;&gt;"",AE286&lt;&gt;"",E287&lt;&gt;"",G287&lt;&gt;"",I287&lt;&gt;"",K287&lt;&gt;"",M287&lt;&gt;"",O287&lt;&gt;"",Q287&lt;&gt;"",S287&lt;&gt;"",U287&lt;&gt;"",W287&lt;&gt;"",Y287&lt;&gt;"",AA287&lt;&gt;"",AC287&lt;&gt;"",AE287&lt;&gt;"")),0,1)</f>
        <v>1</v>
      </c>
    </row>
    <row r="278" spans="1:79" ht="17.25" customHeight="1">
      <c r="A278" s="133" t="s">
        <v>60</v>
      </c>
      <c r="B278" s="133"/>
      <c r="C278" s="133"/>
      <c r="D278" s="133"/>
      <c r="E278" s="89"/>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1"/>
    </row>
    <row r="279" spans="1:79" ht="17.25" customHeight="1">
      <c r="A279" s="99" t="s">
        <v>64</v>
      </c>
      <c r="B279" s="100"/>
      <c r="C279" s="100"/>
      <c r="D279" s="101"/>
      <c r="E279" s="52"/>
      <c r="F279" s="53"/>
      <c r="G279" s="53"/>
      <c r="H279" s="53"/>
      <c r="I279" s="53"/>
      <c r="J279" s="53"/>
      <c r="K279" s="53"/>
      <c r="L279" s="53"/>
      <c r="M279" s="53"/>
      <c r="N279" s="53"/>
      <c r="O279" s="53"/>
      <c r="P279" s="53"/>
      <c r="Q279" s="53"/>
      <c r="R279" s="53"/>
      <c r="S279" s="53"/>
      <c r="T279" s="53"/>
      <c r="U279" s="53"/>
      <c r="V279" s="53"/>
      <c r="W279" s="53"/>
      <c r="X279" s="53"/>
      <c r="Y279" s="53"/>
      <c r="Z279" s="53"/>
      <c r="AA279" s="53"/>
      <c r="AB279" s="53"/>
      <c r="AC279" s="53"/>
      <c r="AD279" s="53"/>
      <c r="AE279" s="53"/>
      <c r="AF279" s="54"/>
    </row>
    <row r="280" spans="1:79" ht="17.25" customHeight="1">
      <c r="A280" s="102"/>
      <c r="B280" s="103"/>
      <c r="C280" s="103"/>
      <c r="D280" s="104"/>
      <c r="E280" s="55"/>
      <c r="F280" s="56"/>
      <c r="G280" s="56"/>
      <c r="H280" s="56"/>
      <c r="I280" s="56"/>
      <c r="J280" s="56"/>
      <c r="K280" s="56"/>
      <c r="L280" s="56"/>
      <c r="M280" s="56"/>
      <c r="N280" s="56"/>
      <c r="O280" s="56"/>
      <c r="P280" s="56"/>
      <c r="Q280" s="56"/>
      <c r="R280" s="56"/>
      <c r="S280" s="56"/>
      <c r="T280" s="56"/>
      <c r="U280" s="56"/>
      <c r="V280" s="56"/>
      <c r="W280" s="56"/>
      <c r="X280" s="56"/>
      <c r="Y280" s="56"/>
      <c r="Z280" s="56"/>
      <c r="AA280" s="56"/>
      <c r="AB280" s="56"/>
      <c r="AC280" s="56"/>
      <c r="AD280" s="56"/>
      <c r="AE280" s="56"/>
      <c r="AF280" s="57"/>
    </row>
    <row r="281" spans="1:79" ht="17.25" customHeight="1">
      <c r="A281" s="102"/>
      <c r="B281" s="103"/>
      <c r="C281" s="103"/>
      <c r="D281" s="104"/>
      <c r="E281" s="55"/>
      <c r="F281" s="56"/>
      <c r="G281" s="56"/>
      <c r="H281" s="56"/>
      <c r="I281" s="56"/>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57"/>
    </row>
    <row r="282" spans="1:79" ht="17.25" customHeight="1">
      <c r="A282" s="102"/>
      <c r="B282" s="103"/>
      <c r="C282" s="103"/>
      <c r="D282" s="104"/>
      <c r="E282" s="55"/>
      <c r="F282" s="56"/>
      <c r="G282" s="56"/>
      <c r="H282" s="56"/>
      <c r="I282" s="56"/>
      <c r="J282" s="56"/>
      <c r="K282" s="56"/>
      <c r="L282" s="56"/>
      <c r="M282" s="56"/>
      <c r="N282" s="56"/>
      <c r="O282" s="56"/>
      <c r="P282" s="56"/>
      <c r="Q282" s="56"/>
      <c r="R282" s="56"/>
      <c r="S282" s="56"/>
      <c r="T282" s="56"/>
      <c r="U282" s="56"/>
      <c r="V282" s="56"/>
      <c r="W282" s="56"/>
      <c r="X282" s="56"/>
      <c r="Y282" s="56"/>
      <c r="Z282" s="56"/>
      <c r="AA282" s="56"/>
      <c r="AB282" s="56"/>
      <c r="AC282" s="56"/>
      <c r="AD282" s="56"/>
      <c r="AE282" s="56"/>
      <c r="AF282" s="57"/>
    </row>
    <row r="283" spans="1:79" ht="17.25" customHeight="1">
      <c r="A283" s="105"/>
      <c r="B283" s="106"/>
      <c r="C283" s="106"/>
      <c r="D283" s="107"/>
      <c r="E283" s="58"/>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c r="AF283" s="60"/>
    </row>
    <row r="284" spans="1:79" ht="17.25" customHeight="1">
      <c r="A284" s="133" t="s">
        <v>61</v>
      </c>
      <c r="B284" s="133"/>
      <c r="C284" s="133"/>
      <c r="D284" s="133"/>
      <c r="E284" s="89"/>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1"/>
    </row>
    <row r="285" spans="1:79" ht="17.25" customHeight="1">
      <c r="A285" s="133" t="s">
        <v>63</v>
      </c>
      <c r="B285" s="133"/>
      <c r="C285" s="133"/>
      <c r="D285" s="133"/>
      <c r="E285" s="144"/>
      <c r="F285" s="145"/>
      <c r="G285" s="20" t="s">
        <v>1</v>
      </c>
      <c r="H285" s="146"/>
      <c r="I285" s="146"/>
      <c r="J285" s="20" t="s">
        <v>2</v>
      </c>
      <c r="K285" s="20" t="s">
        <v>8</v>
      </c>
      <c r="L285" s="145"/>
      <c r="M285" s="145"/>
      <c r="N285" s="20" t="s">
        <v>1</v>
      </c>
      <c r="O285" s="146"/>
      <c r="P285" s="146"/>
      <c r="Q285" s="20" t="s">
        <v>2</v>
      </c>
      <c r="R285" s="21"/>
      <c r="S285" s="21"/>
      <c r="T285" s="21"/>
      <c r="U285" s="21"/>
      <c r="V285" s="21"/>
      <c r="W285" s="21"/>
      <c r="X285" s="21"/>
      <c r="Y285" s="21"/>
      <c r="Z285" s="21"/>
      <c r="AA285" s="21"/>
      <c r="AB285" s="21"/>
      <c r="AC285" s="21"/>
      <c r="AD285" s="21"/>
      <c r="AE285" s="21"/>
      <c r="AF285" s="22"/>
      <c r="BI285" s="4" t="s">
        <v>25</v>
      </c>
      <c r="BM285" s="4">
        <f>IF(AND(E277&lt;&gt;"",E285=""),0,1)</f>
        <v>1</v>
      </c>
      <c r="BN285" s="4">
        <f>IF(AND(E277&lt;&gt;"",OR(H285="",NOT(AND(H285&gt;=0,H285&lt;=59)))),0,1)</f>
        <v>1</v>
      </c>
      <c r="BO285" s="4">
        <f>IF(AND(E277&lt;&gt;"",L285=""),0,1)</f>
        <v>1</v>
      </c>
      <c r="BP285" s="4">
        <f>IF(AND(E277&lt;&gt;"",OR(O285="",NOT(AND(O285&gt;=0,O285&lt;=59)))),0,1)</f>
        <v>1</v>
      </c>
    </row>
    <row r="286" spans="1:79" ht="17.25" customHeight="1">
      <c r="A286" s="143" t="s">
        <v>102</v>
      </c>
      <c r="B286" s="143"/>
      <c r="C286" s="143"/>
      <c r="D286" s="143"/>
      <c r="E286" s="136"/>
      <c r="F286" s="136"/>
      <c r="G286" s="136"/>
      <c r="H286" s="136"/>
      <c r="I286" s="136"/>
      <c r="J286" s="136"/>
      <c r="K286" s="136"/>
      <c r="L286" s="136"/>
      <c r="M286" s="136"/>
      <c r="N286" s="136"/>
      <c r="O286" s="136"/>
      <c r="P286" s="136"/>
      <c r="Q286" s="136"/>
      <c r="R286" s="136"/>
      <c r="S286" s="136"/>
      <c r="T286" s="136"/>
      <c r="U286" s="136"/>
      <c r="V286" s="136"/>
      <c r="W286" s="136"/>
      <c r="X286" s="136"/>
      <c r="Y286" s="137"/>
      <c r="Z286" s="138"/>
      <c r="AA286" s="138"/>
      <c r="AB286" s="138"/>
      <c r="AC286" s="138"/>
      <c r="AD286" s="138"/>
      <c r="AE286" s="138"/>
      <c r="AF286" s="139"/>
      <c r="BI286" s="4" t="s">
        <v>25</v>
      </c>
      <c r="BM286" s="4">
        <f>IF(OR(AND(E287&lt;&gt;"",E286=""),AND(E286&lt;&gt;"",COUNTIF(ｶﾘｷｭﾗﾑｺｰﾄﾞ一覧!$A:$A,E286)=0)),0,1)</f>
        <v>1</v>
      </c>
      <c r="BN286" s="4">
        <f>IF(OR(AND(G287&lt;&gt;"",G286=""),AND(G286&lt;&gt;"",COUNTIF(ｶﾘｷｭﾗﾑｺｰﾄﾞ一覧!$A:$A,G286)=0)),0,1)</f>
        <v>1</v>
      </c>
      <c r="BO286" s="4">
        <f>IF(OR(AND(I287&lt;&gt;"",I286=""),AND(I286&lt;&gt;"",COUNTIF(ｶﾘｷｭﾗﾑｺｰﾄﾞ一覧!$A:$A,I286)=0)),0,1)</f>
        <v>1</v>
      </c>
      <c r="BP286" s="4">
        <f>IF(OR(AND(K287&lt;&gt;"",K286=""),AND(K286&lt;&gt;"",COUNTIF(ｶﾘｷｭﾗﾑｺｰﾄﾞ一覧!$A:$A,K286)=0)),0,1)</f>
        <v>1</v>
      </c>
      <c r="BQ286" s="4">
        <f>IF(OR(AND(M287&lt;&gt;"",M286=""),AND(M286&lt;&gt;"",COUNTIF(ｶﾘｷｭﾗﾑｺｰﾄﾞ一覧!$A:$A,M286)=0)),0,1)</f>
        <v>1</v>
      </c>
      <c r="BR286" s="4">
        <f>IF(OR(AND(O287&lt;&gt;"",O286=""),AND(O286&lt;&gt;"",COUNTIF(ｶﾘｷｭﾗﾑｺｰﾄﾞ一覧!$A:$A,O286)=0)),0,1)</f>
        <v>1</v>
      </c>
      <c r="BS286" s="4">
        <f>IF(OR(AND(Q287&lt;&gt;"",Q286=""),AND(Q286&lt;&gt;"",COUNTIF(ｶﾘｷｭﾗﾑｺｰﾄﾞ一覧!$A:$A,Q286)=0)),0,1)</f>
        <v>1</v>
      </c>
      <c r="BT286" s="4">
        <f>IF(OR(AND(S287&lt;&gt;"",S286=""),AND(S286&lt;&gt;"",COUNTIF(ｶﾘｷｭﾗﾑｺｰﾄﾞ一覧!$A:$A,S286)=0)),0,1)</f>
        <v>1</v>
      </c>
      <c r="BU286" s="4">
        <f>IF(OR(AND(U287&lt;&gt;"",U286=""),AND(U286&lt;&gt;"",COUNTIF(ｶﾘｷｭﾗﾑｺｰﾄﾞ一覧!$A:$A,U286)=0)),0,1)</f>
        <v>1</v>
      </c>
      <c r="BV286" s="4">
        <f>IF(OR(AND(W287&lt;&gt;"",W286=""),AND(W286&lt;&gt;"",COUNTIF(ｶﾘｷｭﾗﾑｺｰﾄﾞ一覧!$A:$A,W286)=0)),0,1)</f>
        <v>1</v>
      </c>
      <c r="BW286" s="4"/>
      <c r="BX286" s="4"/>
      <c r="BY286" s="4"/>
      <c r="BZ286" s="4"/>
      <c r="CA286" s="4"/>
    </row>
    <row r="287" spans="1:79" ht="17.25" customHeight="1">
      <c r="A287" s="51" t="s">
        <v>62</v>
      </c>
      <c r="B287" s="51"/>
      <c r="C287" s="51"/>
      <c r="D287" s="51"/>
      <c r="E287" s="147"/>
      <c r="F287" s="147"/>
      <c r="G287" s="147"/>
      <c r="H287" s="147"/>
      <c r="I287" s="147"/>
      <c r="J287" s="147"/>
      <c r="K287" s="147"/>
      <c r="L287" s="147"/>
      <c r="M287" s="147"/>
      <c r="N287" s="147"/>
      <c r="O287" s="147"/>
      <c r="P287" s="147"/>
      <c r="Q287" s="147"/>
      <c r="R287" s="147"/>
      <c r="S287" s="147"/>
      <c r="T287" s="147"/>
      <c r="U287" s="147"/>
      <c r="V287" s="147"/>
      <c r="W287" s="147"/>
      <c r="X287" s="147"/>
      <c r="Y287" s="140"/>
      <c r="Z287" s="141"/>
      <c r="AA287" s="141"/>
      <c r="AB287" s="141"/>
      <c r="AC287" s="141"/>
      <c r="AD287" s="141"/>
      <c r="AE287" s="141"/>
      <c r="AF287" s="142"/>
      <c r="BI287" s="4" t="s">
        <v>25</v>
      </c>
      <c r="BM287" s="4">
        <f>IF(OR(AND(E286&lt;&gt;"",E287=""),MOD(E287,0.5)&lt;&gt;0),0,1)</f>
        <v>1</v>
      </c>
      <c r="BN287" s="4">
        <f>IF(OR(AND(G286&lt;&gt;"",G287=""),MOD(G287,0.5)&lt;&gt;0),0,1)</f>
        <v>1</v>
      </c>
      <c r="BO287" s="4">
        <f>IF(OR(AND(I286&lt;&gt;"",I287=""),MOD(I287,0.5)&lt;&gt;0),0,1)</f>
        <v>1</v>
      </c>
      <c r="BP287" s="4">
        <f>IF(OR(AND(K286&lt;&gt;"",K287=""),MOD(K287,0.5)&lt;&gt;0),0,1)</f>
        <v>1</v>
      </c>
      <c r="BQ287" s="4">
        <f>IF(OR(AND(M286&lt;&gt;"",M287=""),MOD(M287,0.5)&lt;&gt;0),0,1)</f>
        <v>1</v>
      </c>
      <c r="BR287" s="4">
        <f>IF(OR(AND(O286&lt;&gt;"",O287=""),MOD(O287,0.5)&lt;&gt;0),0,1)</f>
        <v>1</v>
      </c>
      <c r="BS287" s="4">
        <f>IF(OR(AND(Q286&lt;&gt;"",Q287=""),MOD(Q287,0.5)&lt;&gt;0),0,1)</f>
        <v>1</v>
      </c>
      <c r="BT287" s="4">
        <f>IF(OR(AND(S286&lt;&gt;"",S287=""),MOD(S287,0.5)&lt;&gt;0),0,1)</f>
        <v>1</v>
      </c>
      <c r="BU287" s="4">
        <f>IF(OR(AND(U286&lt;&gt;"",U287=""),MOD(U287,0.5)&lt;&gt;0),0,1)</f>
        <v>1</v>
      </c>
      <c r="BV287" s="4">
        <f>IF(OR(AND(W286&lt;&gt;"",W287=""),MOD(W287,0.5)&lt;&gt;0),0,1)</f>
        <v>1</v>
      </c>
      <c r="BW287" s="4"/>
      <c r="BX287" s="4"/>
      <c r="BY287" s="4"/>
      <c r="BZ287" s="4"/>
    </row>
  </sheetData>
  <mergeCells count="913">
    <mergeCell ref="A17:E22"/>
    <mergeCell ref="F17:AF17"/>
    <mergeCell ref="F18:AF18"/>
    <mergeCell ref="F19:AF19"/>
    <mergeCell ref="F20:AF20"/>
    <mergeCell ref="F21:AF21"/>
    <mergeCell ref="F22:AF22"/>
    <mergeCell ref="T1:AF1"/>
    <mergeCell ref="X6:AF6"/>
    <mergeCell ref="A8:AF8"/>
    <mergeCell ref="N12:T12"/>
    <mergeCell ref="Q13:W13"/>
    <mergeCell ref="A15:E16"/>
    <mergeCell ref="F15:U16"/>
    <mergeCell ref="V15:Y16"/>
    <mergeCell ref="Z15:AF15"/>
    <mergeCell ref="AA16:AE16"/>
    <mergeCell ref="Z23:Z24"/>
    <mergeCell ref="AA23:AB24"/>
    <mergeCell ref="AC23:AC24"/>
    <mergeCell ref="AD23:AE24"/>
    <mergeCell ref="AF23:AF24"/>
    <mergeCell ref="A25:E28"/>
    <mergeCell ref="F25:I26"/>
    <mergeCell ref="K25:L25"/>
    <mergeCell ref="N25:P25"/>
    <mergeCell ref="V25:X25"/>
    <mergeCell ref="A23:E24"/>
    <mergeCell ref="F23:R24"/>
    <mergeCell ref="T23:U24"/>
    <mergeCell ref="V23:V24"/>
    <mergeCell ref="W23:X24"/>
    <mergeCell ref="Y23:Y24"/>
    <mergeCell ref="Z25:AB25"/>
    <mergeCell ref="AD25:AF25"/>
    <mergeCell ref="J26:AF26"/>
    <mergeCell ref="J27:AF27"/>
    <mergeCell ref="AC28:AE28"/>
    <mergeCell ref="A29:E31"/>
    <mergeCell ref="F29:I31"/>
    <mergeCell ref="J29:L29"/>
    <mergeCell ref="M29:R29"/>
    <mergeCell ref="J30:L30"/>
    <mergeCell ref="Y35:AE35"/>
    <mergeCell ref="F36:X36"/>
    <mergeCell ref="Y36:AE36"/>
    <mergeCell ref="A37:E38"/>
    <mergeCell ref="F37:I38"/>
    <mergeCell ref="J37:L38"/>
    <mergeCell ref="M37:R38"/>
    <mergeCell ref="S37:AF38"/>
    <mergeCell ref="T30:Y30"/>
    <mergeCell ref="Z30:AA30"/>
    <mergeCell ref="A32:E36"/>
    <mergeCell ref="F32:X32"/>
    <mergeCell ref="Y32:AE32"/>
    <mergeCell ref="F33:X33"/>
    <mergeCell ref="Y33:AE33"/>
    <mergeCell ref="F34:X34"/>
    <mergeCell ref="Y34:AE34"/>
    <mergeCell ref="F35:X35"/>
    <mergeCell ref="A43:E45"/>
    <mergeCell ref="F43:AF43"/>
    <mergeCell ref="F44:AF44"/>
    <mergeCell ref="F45:AF45"/>
    <mergeCell ref="A48:AF48"/>
    <mergeCell ref="A49:D49"/>
    <mergeCell ref="E49:AF49"/>
    <mergeCell ref="A39:E42"/>
    <mergeCell ref="O39:AF39"/>
    <mergeCell ref="J40:AF40"/>
    <mergeCell ref="H41:S41"/>
    <mergeCell ref="V41:X41"/>
    <mergeCell ref="Z41:AB41"/>
    <mergeCell ref="AD41:AF41"/>
    <mergeCell ref="H42:AF42"/>
    <mergeCell ref="A56:D56"/>
    <mergeCell ref="E56:AF56"/>
    <mergeCell ref="A57:D57"/>
    <mergeCell ref="E57:F57"/>
    <mergeCell ref="H57:I57"/>
    <mergeCell ref="L57:M57"/>
    <mergeCell ref="O57:P57"/>
    <mergeCell ref="A50:D50"/>
    <mergeCell ref="E50:AF50"/>
    <mergeCell ref="A51:D55"/>
    <mergeCell ref="E51:AF51"/>
    <mergeCell ref="E52:AF52"/>
    <mergeCell ref="E53:AF53"/>
    <mergeCell ref="E54:AF54"/>
    <mergeCell ref="E55:AF55"/>
    <mergeCell ref="O58:P58"/>
    <mergeCell ref="Q58:R58"/>
    <mergeCell ref="S58:T58"/>
    <mergeCell ref="U58:V58"/>
    <mergeCell ref="W58:X58"/>
    <mergeCell ref="Y58:AF58"/>
    <mergeCell ref="A58:D58"/>
    <mergeCell ref="E58:F58"/>
    <mergeCell ref="G58:H58"/>
    <mergeCell ref="I58:J58"/>
    <mergeCell ref="K58:L58"/>
    <mergeCell ref="M58:N58"/>
    <mergeCell ref="O59:P59"/>
    <mergeCell ref="Q59:R59"/>
    <mergeCell ref="S59:T59"/>
    <mergeCell ref="U59:V59"/>
    <mergeCell ref="W59:X59"/>
    <mergeCell ref="Y59:AF59"/>
    <mergeCell ref="A59:D59"/>
    <mergeCell ref="E59:F59"/>
    <mergeCell ref="G59:H59"/>
    <mergeCell ref="I59:J59"/>
    <mergeCell ref="K59:L59"/>
    <mergeCell ref="M59:N59"/>
    <mergeCell ref="E67:AF67"/>
    <mergeCell ref="A68:D68"/>
    <mergeCell ref="E68:AF68"/>
    <mergeCell ref="A69:D69"/>
    <mergeCell ref="E69:F69"/>
    <mergeCell ref="H69:I69"/>
    <mergeCell ref="L69:M69"/>
    <mergeCell ref="O69:P69"/>
    <mergeCell ref="A60:AF60"/>
    <mergeCell ref="A61:D61"/>
    <mergeCell ref="E61:AF61"/>
    <mergeCell ref="A62:D62"/>
    <mergeCell ref="E62:AF62"/>
    <mergeCell ref="A63:D67"/>
    <mergeCell ref="E63:AF63"/>
    <mergeCell ref="E64:AF64"/>
    <mergeCell ref="E65:AF65"/>
    <mergeCell ref="E66:AF66"/>
    <mergeCell ref="O70:P70"/>
    <mergeCell ref="Q70:R70"/>
    <mergeCell ref="S70:T70"/>
    <mergeCell ref="U70:V70"/>
    <mergeCell ref="W70:X70"/>
    <mergeCell ref="Y70:AF70"/>
    <mergeCell ref="A70:D70"/>
    <mergeCell ref="E70:F70"/>
    <mergeCell ref="G70:H70"/>
    <mergeCell ref="I70:J70"/>
    <mergeCell ref="K70:L70"/>
    <mergeCell ref="M70:N70"/>
    <mergeCell ref="O71:P71"/>
    <mergeCell ref="Q71:R71"/>
    <mergeCell ref="S71:T71"/>
    <mergeCell ref="U71:V71"/>
    <mergeCell ref="W71:X71"/>
    <mergeCell ref="Y71:AF71"/>
    <mergeCell ref="A71:D71"/>
    <mergeCell ref="E71:F71"/>
    <mergeCell ref="G71:H71"/>
    <mergeCell ref="I71:J71"/>
    <mergeCell ref="K71:L71"/>
    <mergeCell ref="M71:N71"/>
    <mergeCell ref="E79:AF79"/>
    <mergeCell ref="A80:D80"/>
    <mergeCell ref="E80:AF80"/>
    <mergeCell ref="A81:D81"/>
    <mergeCell ref="E81:F81"/>
    <mergeCell ref="H81:I81"/>
    <mergeCell ref="L81:M81"/>
    <mergeCell ref="O81:P81"/>
    <mergeCell ref="A72:AF72"/>
    <mergeCell ref="A73:D73"/>
    <mergeCell ref="E73:AF73"/>
    <mergeCell ref="A74:D74"/>
    <mergeCell ref="E74:AF74"/>
    <mergeCell ref="A75:D79"/>
    <mergeCell ref="E75:AF75"/>
    <mergeCell ref="E76:AF76"/>
    <mergeCell ref="E77:AF77"/>
    <mergeCell ref="E78:AF78"/>
    <mergeCell ref="O82:P82"/>
    <mergeCell ref="Q82:R82"/>
    <mergeCell ref="S82:T82"/>
    <mergeCell ref="U82:V82"/>
    <mergeCell ref="W82:X82"/>
    <mergeCell ref="Y82:AF82"/>
    <mergeCell ref="A82:D82"/>
    <mergeCell ref="E82:F82"/>
    <mergeCell ref="G82:H82"/>
    <mergeCell ref="I82:J82"/>
    <mergeCell ref="K82:L82"/>
    <mergeCell ref="M82:N82"/>
    <mergeCell ref="O83:P83"/>
    <mergeCell ref="Q83:R83"/>
    <mergeCell ref="S83:T83"/>
    <mergeCell ref="U83:V83"/>
    <mergeCell ref="W83:X83"/>
    <mergeCell ref="Y83:AF83"/>
    <mergeCell ref="A83:D83"/>
    <mergeCell ref="E83:F83"/>
    <mergeCell ref="G83:H83"/>
    <mergeCell ref="I83:J83"/>
    <mergeCell ref="K83:L83"/>
    <mergeCell ref="M83:N83"/>
    <mergeCell ref="E91:AF91"/>
    <mergeCell ref="A92:D92"/>
    <mergeCell ref="E92:AF92"/>
    <mergeCell ref="A93:D93"/>
    <mergeCell ref="E93:F93"/>
    <mergeCell ref="H93:I93"/>
    <mergeCell ref="L93:M93"/>
    <mergeCell ref="O93:P93"/>
    <mergeCell ref="A84:AF84"/>
    <mergeCell ref="A85:D85"/>
    <mergeCell ref="E85:AF85"/>
    <mergeCell ref="A86:D86"/>
    <mergeCell ref="E86:AF86"/>
    <mergeCell ref="A87:D91"/>
    <mergeCell ref="E87:AF87"/>
    <mergeCell ref="E88:AF88"/>
    <mergeCell ref="E89:AF89"/>
    <mergeCell ref="E90:AF90"/>
    <mergeCell ref="O94:P94"/>
    <mergeCell ref="Q94:R94"/>
    <mergeCell ref="S94:T94"/>
    <mergeCell ref="U94:V94"/>
    <mergeCell ref="W94:X94"/>
    <mergeCell ref="Y94:AF94"/>
    <mergeCell ref="A94:D94"/>
    <mergeCell ref="E94:F94"/>
    <mergeCell ref="G94:H94"/>
    <mergeCell ref="I94:J94"/>
    <mergeCell ref="K94:L94"/>
    <mergeCell ref="M94:N94"/>
    <mergeCell ref="O95:P95"/>
    <mergeCell ref="Q95:R95"/>
    <mergeCell ref="S95:T95"/>
    <mergeCell ref="U95:V95"/>
    <mergeCell ref="W95:X95"/>
    <mergeCell ref="Y95:AF95"/>
    <mergeCell ref="A95:D95"/>
    <mergeCell ref="E95:F95"/>
    <mergeCell ref="G95:H95"/>
    <mergeCell ref="I95:J95"/>
    <mergeCell ref="K95:L95"/>
    <mergeCell ref="M95:N95"/>
    <mergeCell ref="E103:AF103"/>
    <mergeCell ref="A104:D104"/>
    <mergeCell ref="E104:AF104"/>
    <mergeCell ref="A105:D105"/>
    <mergeCell ref="E105:F105"/>
    <mergeCell ref="H105:I105"/>
    <mergeCell ref="L105:M105"/>
    <mergeCell ref="O105:P105"/>
    <mergeCell ref="A96:AF96"/>
    <mergeCell ref="A97:D97"/>
    <mergeCell ref="E97:AF97"/>
    <mergeCell ref="A98:D98"/>
    <mergeCell ref="E98:AF98"/>
    <mergeCell ref="A99:D103"/>
    <mergeCell ref="E99:AF99"/>
    <mergeCell ref="E100:AF100"/>
    <mergeCell ref="E101:AF101"/>
    <mergeCell ref="E102:AF102"/>
    <mergeCell ref="O106:P106"/>
    <mergeCell ref="Q106:R106"/>
    <mergeCell ref="S106:T106"/>
    <mergeCell ref="U106:V106"/>
    <mergeCell ref="W106:X106"/>
    <mergeCell ref="Y106:AF106"/>
    <mergeCell ref="A106:D106"/>
    <mergeCell ref="E106:F106"/>
    <mergeCell ref="G106:H106"/>
    <mergeCell ref="I106:J106"/>
    <mergeCell ref="K106:L106"/>
    <mergeCell ref="M106:N106"/>
    <mergeCell ref="O107:P107"/>
    <mergeCell ref="Q107:R107"/>
    <mergeCell ref="S107:T107"/>
    <mergeCell ref="U107:V107"/>
    <mergeCell ref="W107:X107"/>
    <mergeCell ref="Y107:AF107"/>
    <mergeCell ref="A107:D107"/>
    <mergeCell ref="E107:F107"/>
    <mergeCell ref="G107:H107"/>
    <mergeCell ref="I107:J107"/>
    <mergeCell ref="K107:L107"/>
    <mergeCell ref="M107:N107"/>
    <mergeCell ref="E115:AF115"/>
    <mergeCell ref="A116:D116"/>
    <mergeCell ref="E116:AF116"/>
    <mergeCell ref="A117:D117"/>
    <mergeCell ref="E117:F117"/>
    <mergeCell ref="H117:I117"/>
    <mergeCell ref="L117:M117"/>
    <mergeCell ref="O117:P117"/>
    <mergeCell ref="A108:AF108"/>
    <mergeCell ref="A109:D109"/>
    <mergeCell ref="E109:AF109"/>
    <mergeCell ref="A110:D110"/>
    <mergeCell ref="E110:AF110"/>
    <mergeCell ref="A111:D115"/>
    <mergeCell ref="E111:AF111"/>
    <mergeCell ref="E112:AF112"/>
    <mergeCell ref="E113:AF113"/>
    <mergeCell ref="E114:AF114"/>
    <mergeCell ref="O118:P118"/>
    <mergeCell ref="Q118:R118"/>
    <mergeCell ref="S118:T118"/>
    <mergeCell ref="U118:V118"/>
    <mergeCell ref="W118:X118"/>
    <mergeCell ref="Y118:AF118"/>
    <mergeCell ref="A118:D118"/>
    <mergeCell ref="E118:F118"/>
    <mergeCell ref="G118:H118"/>
    <mergeCell ref="I118:J118"/>
    <mergeCell ref="K118:L118"/>
    <mergeCell ref="M118:N118"/>
    <mergeCell ref="O119:P119"/>
    <mergeCell ref="Q119:R119"/>
    <mergeCell ref="S119:T119"/>
    <mergeCell ref="U119:V119"/>
    <mergeCell ref="W119:X119"/>
    <mergeCell ref="Y119:AF119"/>
    <mergeCell ref="A119:D119"/>
    <mergeCell ref="E119:F119"/>
    <mergeCell ref="G119:H119"/>
    <mergeCell ref="I119:J119"/>
    <mergeCell ref="K119:L119"/>
    <mergeCell ref="M119:N119"/>
    <mergeCell ref="E127:AF127"/>
    <mergeCell ref="A128:D128"/>
    <mergeCell ref="E128:AF128"/>
    <mergeCell ref="A129:D129"/>
    <mergeCell ref="E129:F129"/>
    <mergeCell ref="H129:I129"/>
    <mergeCell ref="L129:M129"/>
    <mergeCell ref="O129:P129"/>
    <mergeCell ref="A120:AF120"/>
    <mergeCell ref="A121:D121"/>
    <mergeCell ref="E121:AF121"/>
    <mergeCell ref="A122:D122"/>
    <mergeCell ref="E122:AF122"/>
    <mergeCell ref="A123:D127"/>
    <mergeCell ref="E123:AF123"/>
    <mergeCell ref="E124:AF124"/>
    <mergeCell ref="E125:AF125"/>
    <mergeCell ref="E126:AF126"/>
    <mergeCell ref="O130:P130"/>
    <mergeCell ref="Q130:R130"/>
    <mergeCell ref="S130:T130"/>
    <mergeCell ref="U130:V130"/>
    <mergeCell ref="W130:X130"/>
    <mergeCell ref="Y130:AF130"/>
    <mergeCell ref="A130:D130"/>
    <mergeCell ref="E130:F130"/>
    <mergeCell ref="G130:H130"/>
    <mergeCell ref="I130:J130"/>
    <mergeCell ref="K130:L130"/>
    <mergeCell ref="M130:N130"/>
    <mergeCell ref="O131:P131"/>
    <mergeCell ref="Q131:R131"/>
    <mergeCell ref="S131:T131"/>
    <mergeCell ref="U131:V131"/>
    <mergeCell ref="W131:X131"/>
    <mergeCell ref="Y131:AF131"/>
    <mergeCell ref="A131:D131"/>
    <mergeCell ref="E131:F131"/>
    <mergeCell ref="G131:H131"/>
    <mergeCell ref="I131:J131"/>
    <mergeCell ref="K131:L131"/>
    <mergeCell ref="M131:N131"/>
    <mergeCell ref="E139:AF139"/>
    <mergeCell ref="A140:D140"/>
    <mergeCell ref="E140:AF140"/>
    <mergeCell ref="A141:D141"/>
    <mergeCell ref="E141:F141"/>
    <mergeCell ref="H141:I141"/>
    <mergeCell ref="L141:M141"/>
    <mergeCell ref="O141:P141"/>
    <mergeCell ref="A132:AF132"/>
    <mergeCell ref="A133:D133"/>
    <mergeCell ref="E133:AF133"/>
    <mergeCell ref="A134:D134"/>
    <mergeCell ref="E134:AF134"/>
    <mergeCell ref="A135:D139"/>
    <mergeCell ref="E135:AF135"/>
    <mergeCell ref="E136:AF136"/>
    <mergeCell ref="E137:AF137"/>
    <mergeCell ref="E138:AF138"/>
    <mergeCell ref="O142:P142"/>
    <mergeCell ref="Q142:R142"/>
    <mergeCell ref="S142:T142"/>
    <mergeCell ref="U142:V142"/>
    <mergeCell ref="W142:X142"/>
    <mergeCell ref="Y142:AF142"/>
    <mergeCell ref="A142:D142"/>
    <mergeCell ref="E142:F142"/>
    <mergeCell ref="G142:H142"/>
    <mergeCell ref="I142:J142"/>
    <mergeCell ref="K142:L142"/>
    <mergeCell ref="M142:N142"/>
    <mergeCell ref="O143:P143"/>
    <mergeCell ref="Q143:R143"/>
    <mergeCell ref="S143:T143"/>
    <mergeCell ref="U143:V143"/>
    <mergeCell ref="W143:X143"/>
    <mergeCell ref="Y143:AF143"/>
    <mergeCell ref="A143:D143"/>
    <mergeCell ref="E143:F143"/>
    <mergeCell ref="G143:H143"/>
    <mergeCell ref="I143:J143"/>
    <mergeCell ref="K143:L143"/>
    <mergeCell ref="M143:N143"/>
    <mergeCell ref="E151:AF151"/>
    <mergeCell ref="A152:D152"/>
    <mergeCell ref="E152:AF152"/>
    <mergeCell ref="A153:D153"/>
    <mergeCell ref="E153:F153"/>
    <mergeCell ref="H153:I153"/>
    <mergeCell ref="L153:M153"/>
    <mergeCell ref="O153:P153"/>
    <mergeCell ref="A144:AF144"/>
    <mergeCell ref="A145:D145"/>
    <mergeCell ref="E145:AF145"/>
    <mergeCell ref="A146:D146"/>
    <mergeCell ref="E146:AF146"/>
    <mergeCell ref="A147:D151"/>
    <mergeCell ref="E147:AF147"/>
    <mergeCell ref="E148:AF148"/>
    <mergeCell ref="E149:AF149"/>
    <mergeCell ref="E150:AF150"/>
    <mergeCell ref="O154:P154"/>
    <mergeCell ref="Q154:R154"/>
    <mergeCell ref="S154:T154"/>
    <mergeCell ref="U154:V154"/>
    <mergeCell ref="W154:X154"/>
    <mergeCell ref="Y154:AF154"/>
    <mergeCell ref="A154:D154"/>
    <mergeCell ref="E154:F154"/>
    <mergeCell ref="G154:H154"/>
    <mergeCell ref="I154:J154"/>
    <mergeCell ref="K154:L154"/>
    <mergeCell ref="M154:N154"/>
    <mergeCell ref="O155:P155"/>
    <mergeCell ref="Q155:R155"/>
    <mergeCell ref="S155:T155"/>
    <mergeCell ref="U155:V155"/>
    <mergeCell ref="W155:X155"/>
    <mergeCell ref="Y155:AF155"/>
    <mergeCell ref="A155:D155"/>
    <mergeCell ref="E155:F155"/>
    <mergeCell ref="G155:H155"/>
    <mergeCell ref="I155:J155"/>
    <mergeCell ref="K155:L155"/>
    <mergeCell ref="M155:N155"/>
    <mergeCell ref="E163:AF163"/>
    <mergeCell ref="A164:D164"/>
    <mergeCell ref="E164:AF164"/>
    <mergeCell ref="A165:D165"/>
    <mergeCell ref="E165:F165"/>
    <mergeCell ref="H165:I165"/>
    <mergeCell ref="L165:M165"/>
    <mergeCell ref="O165:P165"/>
    <mergeCell ref="A156:AF156"/>
    <mergeCell ref="A157:D157"/>
    <mergeCell ref="E157:AF157"/>
    <mergeCell ref="A158:D158"/>
    <mergeCell ref="E158:AF158"/>
    <mergeCell ref="A159:D163"/>
    <mergeCell ref="E159:AF159"/>
    <mergeCell ref="E160:AF160"/>
    <mergeCell ref="E161:AF161"/>
    <mergeCell ref="E162:AF162"/>
    <mergeCell ref="O166:P166"/>
    <mergeCell ref="Q166:R166"/>
    <mergeCell ref="S166:T166"/>
    <mergeCell ref="U166:V166"/>
    <mergeCell ref="W166:X166"/>
    <mergeCell ref="Y166:AF166"/>
    <mergeCell ref="A166:D166"/>
    <mergeCell ref="E166:F166"/>
    <mergeCell ref="G166:H166"/>
    <mergeCell ref="I166:J166"/>
    <mergeCell ref="K166:L166"/>
    <mergeCell ref="M166:N166"/>
    <mergeCell ref="O167:P167"/>
    <mergeCell ref="Q167:R167"/>
    <mergeCell ref="S167:T167"/>
    <mergeCell ref="U167:V167"/>
    <mergeCell ref="W167:X167"/>
    <mergeCell ref="Y167:AF167"/>
    <mergeCell ref="A167:D167"/>
    <mergeCell ref="E167:F167"/>
    <mergeCell ref="G167:H167"/>
    <mergeCell ref="I167:J167"/>
    <mergeCell ref="K167:L167"/>
    <mergeCell ref="M167:N167"/>
    <mergeCell ref="E175:AF175"/>
    <mergeCell ref="A176:D176"/>
    <mergeCell ref="E176:AF176"/>
    <mergeCell ref="A177:D177"/>
    <mergeCell ref="E177:F177"/>
    <mergeCell ref="H177:I177"/>
    <mergeCell ref="L177:M177"/>
    <mergeCell ref="O177:P177"/>
    <mergeCell ref="A168:AF168"/>
    <mergeCell ref="A169:D169"/>
    <mergeCell ref="E169:AF169"/>
    <mergeCell ref="A170:D170"/>
    <mergeCell ref="E170:AF170"/>
    <mergeCell ref="A171:D175"/>
    <mergeCell ref="E171:AF171"/>
    <mergeCell ref="E172:AF172"/>
    <mergeCell ref="E173:AF173"/>
    <mergeCell ref="E174:AF174"/>
    <mergeCell ref="O178:P178"/>
    <mergeCell ref="Q178:R178"/>
    <mergeCell ref="S178:T178"/>
    <mergeCell ref="U178:V178"/>
    <mergeCell ref="W178:X178"/>
    <mergeCell ref="Y178:AF178"/>
    <mergeCell ref="A178:D178"/>
    <mergeCell ref="E178:F178"/>
    <mergeCell ref="G178:H178"/>
    <mergeCell ref="I178:J178"/>
    <mergeCell ref="K178:L178"/>
    <mergeCell ref="M178:N178"/>
    <mergeCell ref="O179:P179"/>
    <mergeCell ref="Q179:R179"/>
    <mergeCell ref="S179:T179"/>
    <mergeCell ref="U179:V179"/>
    <mergeCell ref="W179:X179"/>
    <mergeCell ref="Y179:AF179"/>
    <mergeCell ref="A179:D179"/>
    <mergeCell ref="E179:F179"/>
    <mergeCell ref="G179:H179"/>
    <mergeCell ref="I179:J179"/>
    <mergeCell ref="K179:L179"/>
    <mergeCell ref="M179:N179"/>
    <mergeCell ref="E187:AF187"/>
    <mergeCell ref="A188:D188"/>
    <mergeCell ref="E188:AF188"/>
    <mergeCell ref="A189:D189"/>
    <mergeCell ref="E189:F189"/>
    <mergeCell ref="H189:I189"/>
    <mergeCell ref="L189:M189"/>
    <mergeCell ref="O189:P189"/>
    <mergeCell ref="A180:AF180"/>
    <mergeCell ref="A181:D181"/>
    <mergeCell ref="E181:AF181"/>
    <mergeCell ref="A182:D182"/>
    <mergeCell ref="E182:AF182"/>
    <mergeCell ref="A183:D187"/>
    <mergeCell ref="E183:AF183"/>
    <mergeCell ref="E184:AF184"/>
    <mergeCell ref="E185:AF185"/>
    <mergeCell ref="E186:AF186"/>
    <mergeCell ref="O190:P190"/>
    <mergeCell ref="Q190:R190"/>
    <mergeCell ref="S190:T190"/>
    <mergeCell ref="U190:V190"/>
    <mergeCell ref="W190:X190"/>
    <mergeCell ref="Y190:AF190"/>
    <mergeCell ref="A190:D190"/>
    <mergeCell ref="E190:F190"/>
    <mergeCell ref="G190:H190"/>
    <mergeCell ref="I190:J190"/>
    <mergeCell ref="K190:L190"/>
    <mergeCell ref="M190:N190"/>
    <mergeCell ref="O191:P191"/>
    <mergeCell ref="Q191:R191"/>
    <mergeCell ref="S191:T191"/>
    <mergeCell ref="U191:V191"/>
    <mergeCell ref="W191:X191"/>
    <mergeCell ref="Y191:AF191"/>
    <mergeCell ref="A191:D191"/>
    <mergeCell ref="E191:F191"/>
    <mergeCell ref="G191:H191"/>
    <mergeCell ref="I191:J191"/>
    <mergeCell ref="K191:L191"/>
    <mergeCell ref="M191:N191"/>
    <mergeCell ref="E199:AF199"/>
    <mergeCell ref="A200:D200"/>
    <mergeCell ref="E200:AF200"/>
    <mergeCell ref="A201:D201"/>
    <mergeCell ref="E201:F201"/>
    <mergeCell ref="H201:I201"/>
    <mergeCell ref="L201:M201"/>
    <mergeCell ref="O201:P201"/>
    <mergeCell ref="A192:AF192"/>
    <mergeCell ref="A193:D193"/>
    <mergeCell ref="E193:AF193"/>
    <mergeCell ref="A194:D194"/>
    <mergeCell ref="E194:AF194"/>
    <mergeCell ref="A195:D199"/>
    <mergeCell ref="E195:AF195"/>
    <mergeCell ref="E196:AF196"/>
    <mergeCell ref="E197:AF197"/>
    <mergeCell ref="E198:AF198"/>
    <mergeCell ref="O202:P202"/>
    <mergeCell ref="Q202:R202"/>
    <mergeCell ref="S202:T202"/>
    <mergeCell ref="U202:V202"/>
    <mergeCell ref="W202:X202"/>
    <mergeCell ref="Y202:AF202"/>
    <mergeCell ref="A202:D202"/>
    <mergeCell ref="E202:F202"/>
    <mergeCell ref="G202:H202"/>
    <mergeCell ref="I202:J202"/>
    <mergeCell ref="K202:L202"/>
    <mergeCell ref="M202:N202"/>
    <mergeCell ref="O203:P203"/>
    <mergeCell ref="Q203:R203"/>
    <mergeCell ref="S203:T203"/>
    <mergeCell ref="U203:V203"/>
    <mergeCell ref="W203:X203"/>
    <mergeCell ref="Y203:AF203"/>
    <mergeCell ref="A203:D203"/>
    <mergeCell ref="E203:F203"/>
    <mergeCell ref="G203:H203"/>
    <mergeCell ref="I203:J203"/>
    <mergeCell ref="K203:L203"/>
    <mergeCell ref="M203:N203"/>
    <mergeCell ref="E211:AF211"/>
    <mergeCell ref="A212:D212"/>
    <mergeCell ref="E212:AF212"/>
    <mergeCell ref="A213:D213"/>
    <mergeCell ref="E213:F213"/>
    <mergeCell ref="H213:I213"/>
    <mergeCell ref="L213:M213"/>
    <mergeCell ref="O213:P213"/>
    <mergeCell ref="A204:AF204"/>
    <mergeCell ref="A205:D205"/>
    <mergeCell ref="E205:AF205"/>
    <mergeCell ref="A206:D206"/>
    <mergeCell ref="E206:AF206"/>
    <mergeCell ref="A207:D211"/>
    <mergeCell ref="E207:AF207"/>
    <mergeCell ref="E208:AF208"/>
    <mergeCell ref="E209:AF209"/>
    <mergeCell ref="E210:AF210"/>
    <mergeCell ref="O214:P214"/>
    <mergeCell ref="Q214:R214"/>
    <mergeCell ref="S214:T214"/>
    <mergeCell ref="U214:V214"/>
    <mergeCell ref="W214:X214"/>
    <mergeCell ref="Y214:AF214"/>
    <mergeCell ref="A214:D214"/>
    <mergeCell ref="E214:F214"/>
    <mergeCell ref="G214:H214"/>
    <mergeCell ref="I214:J214"/>
    <mergeCell ref="K214:L214"/>
    <mergeCell ref="M214:N214"/>
    <mergeCell ref="O215:P215"/>
    <mergeCell ref="Q215:R215"/>
    <mergeCell ref="S215:T215"/>
    <mergeCell ref="U215:V215"/>
    <mergeCell ref="W215:X215"/>
    <mergeCell ref="Y215:AF215"/>
    <mergeCell ref="A215:D215"/>
    <mergeCell ref="E215:F215"/>
    <mergeCell ref="G215:H215"/>
    <mergeCell ref="I215:J215"/>
    <mergeCell ref="K215:L215"/>
    <mergeCell ref="M215:N215"/>
    <mergeCell ref="E223:AF223"/>
    <mergeCell ref="A224:D224"/>
    <mergeCell ref="E224:AF224"/>
    <mergeCell ref="A225:D225"/>
    <mergeCell ref="E225:F225"/>
    <mergeCell ref="H225:I225"/>
    <mergeCell ref="L225:M225"/>
    <mergeCell ref="O225:P225"/>
    <mergeCell ref="A216:AF216"/>
    <mergeCell ref="A217:D217"/>
    <mergeCell ref="E217:AF217"/>
    <mergeCell ref="A218:D218"/>
    <mergeCell ref="E218:AF218"/>
    <mergeCell ref="A219:D223"/>
    <mergeCell ref="E219:AF219"/>
    <mergeCell ref="E220:AF220"/>
    <mergeCell ref="E221:AF221"/>
    <mergeCell ref="E222:AF222"/>
    <mergeCell ref="O226:P226"/>
    <mergeCell ref="Q226:R226"/>
    <mergeCell ref="S226:T226"/>
    <mergeCell ref="U226:V226"/>
    <mergeCell ref="W226:X226"/>
    <mergeCell ref="Y226:AF226"/>
    <mergeCell ref="A226:D226"/>
    <mergeCell ref="E226:F226"/>
    <mergeCell ref="G226:H226"/>
    <mergeCell ref="I226:J226"/>
    <mergeCell ref="K226:L226"/>
    <mergeCell ref="M226:N226"/>
    <mergeCell ref="O227:P227"/>
    <mergeCell ref="Q227:R227"/>
    <mergeCell ref="S227:T227"/>
    <mergeCell ref="U227:V227"/>
    <mergeCell ref="W227:X227"/>
    <mergeCell ref="Y227:AF227"/>
    <mergeCell ref="A227:D227"/>
    <mergeCell ref="E227:F227"/>
    <mergeCell ref="G227:H227"/>
    <mergeCell ref="I227:J227"/>
    <mergeCell ref="K227:L227"/>
    <mergeCell ref="M227:N227"/>
    <mergeCell ref="E235:AF235"/>
    <mergeCell ref="A236:D236"/>
    <mergeCell ref="E236:AF236"/>
    <mergeCell ref="A237:D237"/>
    <mergeCell ref="E237:F237"/>
    <mergeCell ref="H237:I237"/>
    <mergeCell ref="L237:M237"/>
    <mergeCell ref="O237:P237"/>
    <mergeCell ref="A228:AF228"/>
    <mergeCell ref="A229:D229"/>
    <mergeCell ref="E229:AF229"/>
    <mergeCell ref="A230:D230"/>
    <mergeCell ref="E230:AF230"/>
    <mergeCell ref="A231:D235"/>
    <mergeCell ref="E231:AF231"/>
    <mergeCell ref="E232:AF232"/>
    <mergeCell ref="E233:AF233"/>
    <mergeCell ref="E234:AF234"/>
    <mergeCell ref="O238:P238"/>
    <mergeCell ref="Q238:R238"/>
    <mergeCell ref="S238:T238"/>
    <mergeCell ref="U238:V238"/>
    <mergeCell ref="W238:X238"/>
    <mergeCell ref="Y238:AF238"/>
    <mergeCell ref="A238:D238"/>
    <mergeCell ref="E238:F238"/>
    <mergeCell ref="G238:H238"/>
    <mergeCell ref="I238:J238"/>
    <mergeCell ref="K238:L238"/>
    <mergeCell ref="M238:N238"/>
    <mergeCell ref="O239:P239"/>
    <mergeCell ref="Q239:R239"/>
    <mergeCell ref="S239:T239"/>
    <mergeCell ref="U239:V239"/>
    <mergeCell ref="W239:X239"/>
    <mergeCell ref="Y239:AF239"/>
    <mergeCell ref="A239:D239"/>
    <mergeCell ref="E239:F239"/>
    <mergeCell ref="G239:H239"/>
    <mergeCell ref="I239:J239"/>
    <mergeCell ref="K239:L239"/>
    <mergeCell ref="M239:N239"/>
    <mergeCell ref="E247:AF247"/>
    <mergeCell ref="A248:D248"/>
    <mergeCell ref="E248:AF248"/>
    <mergeCell ref="A249:D249"/>
    <mergeCell ref="E249:F249"/>
    <mergeCell ref="H249:I249"/>
    <mergeCell ref="L249:M249"/>
    <mergeCell ref="O249:P249"/>
    <mergeCell ref="A240:AF240"/>
    <mergeCell ref="A241:D241"/>
    <mergeCell ref="E241:AF241"/>
    <mergeCell ref="A242:D242"/>
    <mergeCell ref="E242:AF242"/>
    <mergeCell ref="A243:D247"/>
    <mergeCell ref="E243:AF243"/>
    <mergeCell ref="E244:AF244"/>
    <mergeCell ref="E245:AF245"/>
    <mergeCell ref="E246:AF246"/>
    <mergeCell ref="O250:P250"/>
    <mergeCell ref="Q250:R250"/>
    <mergeCell ref="S250:T250"/>
    <mergeCell ref="U250:V250"/>
    <mergeCell ref="W250:X250"/>
    <mergeCell ref="Y250:AF250"/>
    <mergeCell ref="A250:D250"/>
    <mergeCell ref="E250:F250"/>
    <mergeCell ref="G250:H250"/>
    <mergeCell ref="I250:J250"/>
    <mergeCell ref="K250:L250"/>
    <mergeCell ref="M250:N250"/>
    <mergeCell ref="O251:P251"/>
    <mergeCell ref="Q251:R251"/>
    <mergeCell ref="S251:T251"/>
    <mergeCell ref="U251:V251"/>
    <mergeCell ref="W251:X251"/>
    <mergeCell ref="Y251:AF251"/>
    <mergeCell ref="A251:D251"/>
    <mergeCell ref="E251:F251"/>
    <mergeCell ref="G251:H251"/>
    <mergeCell ref="I251:J251"/>
    <mergeCell ref="K251:L251"/>
    <mergeCell ref="M251:N251"/>
    <mergeCell ref="E259:AF259"/>
    <mergeCell ref="A260:D260"/>
    <mergeCell ref="E260:AF260"/>
    <mergeCell ref="A261:D261"/>
    <mergeCell ref="E261:F261"/>
    <mergeCell ref="H261:I261"/>
    <mergeCell ref="L261:M261"/>
    <mergeCell ref="O261:P261"/>
    <mergeCell ref="A252:AF252"/>
    <mergeCell ref="A253:D253"/>
    <mergeCell ref="E253:AF253"/>
    <mergeCell ref="A254:D254"/>
    <mergeCell ref="E254:AF254"/>
    <mergeCell ref="A255:D259"/>
    <mergeCell ref="E255:AF255"/>
    <mergeCell ref="E256:AF256"/>
    <mergeCell ref="E257:AF257"/>
    <mergeCell ref="E258:AF258"/>
    <mergeCell ref="O262:P262"/>
    <mergeCell ref="Q262:R262"/>
    <mergeCell ref="S262:T262"/>
    <mergeCell ref="U262:V262"/>
    <mergeCell ref="W262:X262"/>
    <mergeCell ref="Y262:AF262"/>
    <mergeCell ref="A262:D262"/>
    <mergeCell ref="E262:F262"/>
    <mergeCell ref="G262:H262"/>
    <mergeCell ref="I262:J262"/>
    <mergeCell ref="K262:L262"/>
    <mergeCell ref="M262:N262"/>
    <mergeCell ref="O263:P263"/>
    <mergeCell ref="Q263:R263"/>
    <mergeCell ref="S263:T263"/>
    <mergeCell ref="U263:V263"/>
    <mergeCell ref="W263:X263"/>
    <mergeCell ref="Y263:AF263"/>
    <mergeCell ref="A263:D263"/>
    <mergeCell ref="E263:F263"/>
    <mergeCell ref="G263:H263"/>
    <mergeCell ref="I263:J263"/>
    <mergeCell ref="K263:L263"/>
    <mergeCell ref="M263:N263"/>
    <mergeCell ref="E271:AF271"/>
    <mergeCell ref="A272:D272"/>
    <mergeCell ref="E272:AF272"/>
    <mergeCell ref="A273:D273"/>
    <mergeCell ref="E273:F273"/>
    <mergeCell ref="H273:I273"/>
    <mergeCell ref="L273:M273"/>
    <mergeCell ref="O273:P273"/>
    <mergeCell ref="A264:AF264"/>
    <mergeCell ref="A265:D265"/>
    <mergeCell ref="E265:AF265"/>
    <mergeCell ref="A266:D266"/>
    <mergeCell ref="E266:AF266"/>
    <mergeCell ref="A267:D271"/>
    <mergeCell ref="E267:AF267"/>
    <mergeCell ref="E268:AF268"/>
    <mergeCell ref="E269:AF269"/>
    <mergeCell ref="E270:AF270"/>
    <mergeCell ref="O274:P274"/>
    <mergeCell ref="Q274:R274"/>
    <mergeCell ref="S274:T274"/>
    <mergeCell ref="U274:V274"/>
    <mergeCell ref="W274:X274"/>
    <mergeCell ref="Y274:AF274"/>
    <mergeCell ref="A274:D274"/>
    <mergeCell ref="E274:F274"/>
    <mergeCell ref="G274:H274"/>
    <mergeCell ref="I274:J274"/>
    <mergeCell ref="K274:L274"/>
    <mergeCell ref="M274:N274"/>
    <mergeCell ref="O275:P275"/>
    <mergeCell ref="Q275:R275"/>
    <mergeCell ref="S275:T275"/>
    <mergeCell ref="U275:V275"/>
    <mergeCell ref="W275:X275"/>
    <mergeCell ref="Y275:AF275"/>
    <mergeCell ref="A275:D275"/>
    <mergeCell ref="E275:F275"/>
    <mergeCell ref="G275:H275"/>
    <mergeCell ref="I275:J275"/>
    <mergeCell ref="K275:L275"/>
    <mergeCell ref="M275:N275"/>
    <mergeCell ref="E283:AF283"/>
    <mergeCell ref="A284:D284"/>
    <mergeCell ref="E284:AF284"/>
    <mergeCell ref="A285:D285"/>
    <mergeCell ref="E285:F285"/>
    <mergeCell ref="H285:I285"/>
    <mergeCell ref="L285:M285"/>
    <mergeCell ref="O285:P285"/>
    <mergeCell ref="A276:AF276"/>
    <mergeCell ref="A277:D277"/>
    <mergeCell ref="E277:AF277"/>
    <mergeCell ref="A278:D278"/>
    <mergeCell ref="E278:AF278"/>
    <mergeCell ref="A279:D283"/>
    <mergeCell ref="E279:AF279"/>
    <mergeCell ref="E280:AF280"/>
    <mergeCell ref="E281:AF281"/>
    <mergeCell ref="E282:AF282"/>
    <mergeCell ref="O286:P286"/>
    <mergeCell ref="Q286:R286"/>
    <mergeCell ref="S286:T286"/>
    <mergeCell ref="U286:V286"/>
    <mergeCell ref="W286:X286"/>
    <mergeCell ref="Y286:AF286"/>
    <mergeCell ref="A286:D286"/>
    <mergeCell ref="E286:F286"/>
    <mergeCell ref="G286:H286"/>
    <mergeCell ref="I286:J286"/>
    <mergeCell ref="K286:L286"/>
    <mergeCell ref="M286:N286"/>
    <mergeCell ref="O287:P287"/>
    <mergeCell ref="Q287:R287"/>
    <mergeCell ref="S287:T287"/>
    <mergeCell ref="U287:V287"/>
    <mergeCell ref="W287:X287"/>
    <mergeCell ref="Y287:AF287"/>
    <mergeCell ref="A287:D287"/>
    <mergeCell ref="E287:F287"/>
    <mergeCell ref="G287:H287"/>
    <mergeCell ref="I287:J287"/>
    <mergeCell ref="K287:L287"/>
    <mergeCell ref="M287:N287"/>
  </mergeCells>
  <phoneticPr fontId="1"/>
  <conditionalFormatting sqref="E57:F59">
    <cfRule type="expression" dxfId="316" priority="497">
      <formula>BM57=0</formula>
    </cfRule>
  </conditionalFormatting>
  <conditionalFormatting sqref="E69:F71">
    <cfRule type="expression" dxfId="315" priority="472">
      <formula>BM69=0</formula>
    </cfRule>
  </conditionalFormatting>
  <conditionalFormatting sqref="E81:F83">
    <cfRule type="expression" dxfId="314" priority="447">
      <formula>BM81=0</formula>
    </cfRule>
  </conditionalFormatting>
  <conditionalFormatting sqref="E93:F95">
    <cfRule type="expression" dxfId="313" priority="422">
      <formula>BM93=0</formula>
    </cfRule>
  </conditionalFormatting>
  <conditionalFormatting sqref="E105:F107">
    <cfRule type="expression" dxfId="312" priority="397">
      <formula>BM105=0</formula>
    </cfRule>
  </conditionalFormatting>
  <conditionalFormatting sqref="E117:F119">
    <cfRule type="expression" dxfId="311" priority="372">
      <formula>BM117=0</formula>
    </cfRule>
  </conditionalFormatting>
  <conditionalFormatting sqref="E129:F131">
    <cfRule type="expression" dxfId="310" priority="347">
      <formula>BM129=0</formula>
    </cfRule>
  </conditionalFormatting>
  <conditionalFormatting sqref="E141:F143">
    <cfRule type="expression" dxfId="309" priority="322">
      <formula>BM141=0</formula>
    </cfRule>
  </conditionalFormatting>
  <conditionalFormatting sqref="E153:F155">
    <cfRule type="expression" dxfId="308" priority="297">
      <formula>BM153=0</formula>
    </cfRule>
  </conditionalFormatting>
  <conditionalFormatting sqref="E165:F167">
    <cfRule type="expression" dxfId="307" priority="272">
      <formula>BM165=0</formula>
    </cfRule>
  </conditionalFormatting>
  <conditionalFormatting sqref="E177:F179">
    <cfRule type="expression" dxfId="306" priority="247">
      <formula>BM177=0</formula>
    </cfRule>
  </conditionalFormatting>
  <conditionalFormatting sqref="E189:F191">
    <cfRule type="expression" dxfId="305" priority="222">
      <formula>BM189=0</formula>
    </cfRule>
  </conditionalFormatting>
  <conditionalFormatting sqref="E201:F203">
    <cfRule type="expression" dxfId="304" priority="197">
      <formula>BM201=0</formula>
    </cfRule>
  </conditionalFormatting>
  <conditionalFormatting sqref="E213:F215">
    <cfRule type="expression" dxfId="303" priority="172">
      <formula>BM213=0</formula>
    </cfRule>
  </conditionalFormatting>
  <conditionalFormatting sqref="E225:F227">
    <cfRule type="expression" dxfId="302" priority="147">
      <formula>BM225=0</formula>
    </cfRule>
  </conditionalFormatting>
  <conditionalFormatting sqref="E237:F239">
    <cfRule type="expression" dxfId="301" priority="122">
      <formula>BM237=0</formula>
    </cfRule>
  </conditionalFormatting>
  <conditionalFormatting sqref="E249:F251">
    <cfRule type="expression" dxfId="300" priority="97">
      <formula>BM249=0</formula>
    </cfRule>
  </conditionalFormatting>
  <conditionalFormatting sqref="E261:F263">
    <cfRule type="expression" dxfId="299" priority="72">
      <formula>BM261=0</formula>
    </cfRule>
  </conditionalFormatting>
  <conditionalFormatting sqref="E273:F275">
    <cfRule type="expression" dxfId="298" priority="47">
      <formula>BM273=0</formula>
    </cfRule>
  </conditionalFormatting>
  <conditionalFormatting sqref="E285:F287">
    <cfRule type="expression" dxfId="297" priority="22">
      <formula>BM285=0</formula>
    </cfRule>
  </conditionalFormatting>
  <conditionalFormatting sqref="E49:AF49">
    <cfRule type="containsBlanks" dxfId="296" priority="512">
      <formula>LEN(TRIM(E49))=0</formula>
    </cfRule>
  </conditionalFormatting>
  <conditionalFormatting sqref="E61:AF61">
    <cfRule type="expression" dxfId="295" priority="483">
      <formula>BM61=0</formula>
    </cfRule>
  </conditionalFormatting>
  <conditionalFormatting sqref="E73:AF73">
    <cfRule type="expression" dxfId="294" priority="458">
      <formula>BM73=0</formula>
    </cfRule>
  </conditionalFormatting>
  <conditionalFormatting sqref="E85:AF85">
    <cfRule type="expression" dxfId="293" priority="433">
      <formula>BM85=0</formula>
    </cfRule>
  </conditionalFormatting>
  <conditionalFormatting sqref="E97:AF97">
    <cfRule type="expression" dxfId="292" priority="408">
      <formula>BM97=0</formula>
    </cfRule>
  </conditionalFormatting>
  <conditionalFormatting sqref="E109:AF109">
    <cfRule type="expression" dxfId="291" priority="383">
      <formula>BM109=0</formula>
    </cfRule>
  </conditionalFormatting>
  <conditionalFormatting sqref="E121:AF121">
    <cfRule type="expression" dxfId="290" priority="358">
      <formula>BM121=0</formula>
    </cfRule>
  </conditionalFormatting>
  <conditionalFormatting sqref="E133:AF133">
    <cfRule type="expression" dxfId="289" priority="333">
      <formula>BM133=0</formula>
    </cfRule>
  </conditionalFormatting>
  <conditionalFormatting sqref="E145:AF145">
    <cfRule type="expression" dxfId="288" priority="308">
      <formula>BM145=0</formula>
    </cfRule>
  </conditionalFormatting>
  <conditionalFormatting sqref="E157:AF157">
    <cfRule type="expression" dxfId="287" priority="283">
      <formula>BM157=0</formula>
    </cfRule>
  </conditionalFormatting>
  <conditionalFormatting sqref="E169:AF169">
    <cfRule type="expression" dxfId="286" priority="258">
      <formula>BM169=0</formula>
    </cfRule>
  </conditionalFormatting>
  <conditionalFormatting sqref="E181:AF181">
    <cfRule type="expression" dxfId="285" priority="233">
      <formula>BM181=0</formula>
    </cfRule>
  </conditionalFormatting>
  <conditionalFormatting sqref="E193:AF193">
    <cfRule type="expression" dxfId="284" priority="208">
      <formula>BM193=0</formula>
    </cfRule>
  </conditionalFormatting>
  <conditionalFormatting sqref="E205:AF205">
    <cfRule type="expression" dxfId="283" priority="183">
      <formula>BM205=0</formula>
    </cfRule>
  </conditionalFormatting>
  <conditionalFormatting sqref="E217:AF217">
    <cfRule type="expression" dxfId="282" priority="158">
      <formula>BM217=0</formula>
    </cfRule>
  </conditionalFormatting>
  <conditionalFormatting sqref="E229:AF229">
    <cfRule type="expression" dxfId="281" priority="133">
      <formula>BM229=0</formula>
    </cfRule>
  </conditionalFormatting>
  <conditionalFormatting sqref="E241:AF241">
    <cfRule type="expression" dxfId="280" priority="108">
      <formula>BM241=0</formula>
    </cfRule>
  </conditionalFormatting>
  <conditionalFormatting sqref="E253:AF253">
    <cfRule type="expression" dxfId="279" priority="83">
      <formula>BM253=0</formula>
    </cfRule>
  </conditionalFormatting>
  <conditionalFormatting sqref="E265:AF265">
    <cfRule type="expression" dxfId="278" priority="58">
      <formula>BM265=0</formula>
    </cfRule>
  </conditionalFormatting>
  <conditionalFormatting sqref="E277:AF277">
    <cfRule type="expression" dxfId="277" priority="33">
      <formula>BM277=0</formula>
    </cfRule>
  </conditionalFormatting>
  <conditionalFormatting sqref="F12:F13">
    <cfRule type="expression" dxfId="276" priority="529">
      <formula>$BM$12=0</formula>
    </cfRule>
  </conditionalFormatting>
  <conditionalFormatting sqref="F37 F43:U43">
    <cfRule type="expression" dxfId="275" priority="521">
      <formula>BM37=0</formula>
    </cfRule>
  </conditionalFormatting>
  <conditionalFormatting sqref="F29:I31">
    <cfRule type="containsBlanks" dxfId="274" priority="519">
      <formula>LEN(TRIM(F29))=0</formula>
    </cfRule>
  </conditionalFormatting>
  <conditionalFormatting sqref="F23:R24">
    <cfRule type="containsBlanks" dxfId="273" priority="538">
      <formula>LEN(TRIM(F23))=0</formula>
    </cfRule>
    <cfRule type="expression" dxfId="272" priority="537">
      <formula>BM23=0</formula>
    </cfRule>
  </conditionalFormatting>
  <conditionalFormatting sqref="F15:U16">
    <cfRule type="containsBlanks" dxfId="271" priority="541">
      <formula>LEN(TRIM(F15))=0</formula>
    </cfRule>
  </conditionalFormatting>
  <conditionalFormatting sqref="F32:X36">
    <cfRule type="expression" dxfId="270" priority="6">
      <formula>BM32=0</formula>
    </cfRule>
  </conditionalFormatting>
  <conditionalFormatting sqref="G58:H59">
    <cfRule type="expression" dxfId="269" priority="496">
      <formula>BN58=0</formula>
    </cfRule>
  </conditionalFormatting>
  <conditionalFormatting sqref="G70:H71">
    <cfRule type="expression" dxfId="268" priority="471">
      <formula>BN70=0</formula>
    </cfRule>
  </conditionalFormatting>
  <conditionalFormatting sqref="G82:H83">
    <cfRule type="expression" dxfId="267" priority="446">
      <formula>BN82=0</formula>
    </cfRule>
  </conditionalFormatting>
  <conditionalFormatting sqref="G94:H95">
    <cfRule type="expression" dxfId="266" priority="421">
      <formula>BN94=0</formula>
    </cfRule>
  </conditionalFormatting>
  <conditionalFormatting sqref="G106:H107">
    <cfRule type="expression" dxfId="265" priority="396">
      <formula>BN106=0</formula>
    </cfRule>
  </conditionalFormatting>
  <conditionalFormatting sqref="G118:H119">
    <cfRule type="expression" dxfId="264" priority="371">
      <formula>BN118=0</formula>
    </cfRule>
  </conditionalFormatting>
  <conditionalFormatting sqref="G130:H131">
    <cfRule type="expression" dxfId="263" priority="346">
      <formula>BN130=0</formula>
    </cfRule>
  </conditionalFormatting>
  <conditionalFormatting sqref="G142:H143">
    <cfRule type="expression" dxfId="262" priority="321">
      <formula>BN142=0</formula>
    </cfRule>
  </conditionalFormatting>
  <conditionalFormatting sqref="G154:H155">
    <cfRule type="expression" dxfId="261" priority="296">
      <formula>BN154=0</formula>
    </cfRule>
  </conditionalFormatting>
  <conditionalFormatting sqref="G166:H167">
    <cfRule type="expression" dxfId="260" priority="271">
      <formula>BN166=0</formula>
    </cfRule>
  </conditionalFormatting>
  <conditionalFormatting sqref="G178:H179">
    <cfRule type="expression" dxfId="259" priority="246">
      <formula>BN178=0</formula>
    </cfRule>
  </conditionalFormatting>
  <conditionalFormatting sqref="G190:H191">
    <cfRule type="expression" dxfId="258" priority="221">
      <formula>BN190=0</formula>
    </cfRule>
  </conditionalFormatting>
  <conditionalFormatting sqref="G202:H203">
    <cfRule type="expression" dxfId="257" priority="196">
      <formula>BN202=0</formula>
    </cfRule>
  </conditionalFormatting>
  <conditionalFormatting sqref="G214:H215">
    <cfRule type="expression" dxfId="256" priority="171">
      <formula>BN214=0</formula>
    </cfRule>
  </conditionalFormatting>
  <conditionalFormatting sqref="G226:H227">
    <cfRule type="expression" dxfId="255" priority="146">
      <formula>BN226=0</formula>
    </cfRule>
  </conditionalFormatting>
  <conditionalFormatting sqref="G238:H239">
    <cfRule type="expression" dxfId="254" priority="121">
      <formula>BN238=0</formula>
    </cfRule>
  </conditionalFormatting>
  <conditionalFormatting sqref="G250:H251">
    <cfRule type="expression" dxfId="253" priority="96">
      <formula>BN250=0</formula>
    </cfRule>
  </conditionalFormatting>
  <conditionalFormatting sqref="G262:H263">
    <cfRule type="expression" dxfId="252" priority="71">
      <formula>BN262=0</formula>
    </cfRule>
  </conditionalFormatting>
  <conditionalFormatting sqref="G274:H275">
    <cfRule type="expression" dxfId="251" priority="46">
      <formula>BN274=0</formula>
    </cfRule>
  </conditionalFormatting>
  <conditionalFormatting sqref="G286:H287">
    <cfRule type="expression" dxfId="250" priority="21">
      <formula>BN286=0</formula>
    </cfRule>
  </conditionalFormatting>
  <conditionalFormatting sqref="H57:I57">
    <cfRule type="expression" dxfId="249" priority="510">
      <formula>BN57=0</formula>
    </cfRule>
  </conditionalFormatting>
  <conditionalFormatting sqref="H69:I69">
    <cfRule type="expression" dxfId="248" priority="486">
      <formula>BN69=0</formula>
    </cfRule>
  </conditionalFormatting>
  <conditionalFormatting sqref="H81:I81">
    <cfRule type="expression" dxfId="247" priority="461">
      <formula>BN81=0</formula>
    </cfRule>
  </conditionalFormatting>
  <conditionalFormatting sqref="H93:I93">
    <cfRule type="expression" dxfId="246" priority="436">
      <formula>BN93=0</formula>
    </cfRule>
  </conditionalFormatting>
  <conditionalFormatting sqref="H105:I105">
    <cfRule type="expression" dxfId="245" priority="411">
      <formula>BN105=0</formula>
    </cfRule>
  </conditionalFormatting>
  <conditionalFormatting sqref="H117:I117">
    <cfRule type="expression" dxfId="244" priority="386">
      <formula>BN117=0</formula>
    </cfRule>
  </conditionalFormatting>
  <conditionalFormatting sqref="H129:I129">
    <cfRule type="expression" dxfId="243" priority="361">
      <formula>BN129=0</formula>
    </cfRule>
  </conditionalFormatting>
  <conditionalFormatting sqref="H141:I141">
    <cfRule type="expression" dxfId="242" priority="336">
      <formula>BN141=0</formula>
    </cfRule>
  </conditionalFormatting>
  <conditionalFormatting sqref="H153:I153">
    <cfRule type="expression" dxfId="241" priority="311">
      <formula>BN153=0</formula>
    </cfRule>
  </conditionalFormatting>
  <conditionalFormatting sqref="H165:I165">
    <cfRule type="expression" dxfId="240" priority="286">
      <formula>BN165=0</formula>
    </cfRule>
  </conditionalFormatting>
  <conditionalFormatting sqref="H177:I177">
    <cfRule type="expression" dxfId="239" priority="261">
      <formula>BN177=0</formula>
    </cfRule>
  </conditionalFormatting>
  <conditionalFormatting sqref="H189:I189">
    <cfRule type="expression" dxfId="238" priority="236">
      <formula>BN189=0</formula>
    </cfRule>
  </conditionalFormatting>
  <conditionalFormatting sqref="H201:I201">
    <cfRule type="expression" dxfId="237" priority="211">
      <formula>BN201=0</formula>
    </cfRule>
  </conditionalFormatting>
  <conditionalFormatting sqref="H213:I213">
    <cfRule type="expression" dxfId="236" priority="186">
      <formula>BN213=0</formula>
    </cfRule>
  </conditionalFormatting>
  <conditionalFormatting sqref="H225:I225">
    <cfRule type="expression" dxfId="235" priority="161">
      <formula>BN225=0</formula>
    </cfRule>
  </conditionalFormatting>
  <conditionalFormatting sqref="H237:I237">
    <cfRule type="expression" dxfId="234" priority="136">
      <formula>BN237=0</formula>
    </cfRule>
  </conditionalFormatting>
  <conditionalFormatting sqref="H249:I249">
    <cfRule type="expression" dxfId="233" priority="111">
      <formula>BN249=0</formula>
    </cfRule>
  </conditionalFormatting>
  <conditionalFormatting sqref="H261:I261">
    <cfRule type="expression" dxfId="232" priority="86">
      <formula>BN261=0</formula>
    </cfRule>
  </conditionalFormatting>
  <conditionalFormatting sqref="H273:I273">
    <cfRule type="expression" dxfId="231" priority="61">
      <formula>BN273=0</formula>
    </cfRule>
  </conditionalFormatting>
  <conditionalFormatting sqref="H285:I285">
    <cfRule type="expression" dxfId="230" priority="36">
      <formula>BN285=0</formula>
    </cfRule>
  </conditionalFormatting>
  <conditionalFormatting sqref="I58:J59">
    <cfRule type="expression" dxfId="229" priority="495">
      <formula>BO58=0</formula>
    </cfRule>
  </conditionalFormatting>
  <conditionalFormatting sqref="I70:J71">
    <cfRule type="expression" dxfId="228" priority="470">
      <formula>BO70=0</formula>
    </cfRule>
  </conditionalFormatting>
  <conditionalFormatting sqref="I82:J83">
    <cfRule type="expression" dxfId="227" priority="445">
      <formula>BO82=0</formula>
    </cfRule>
  </conditionalFormatting>
  <conditionalFormatting sqref="I94:J95">
    <cfRule type="expression" dxfId="226" priority="420">
      <formula>BO94=0</formula>
    </cfRule>
  </conditionalFormatting>
  <conditionalFormatting sqref="I106:J107">
    <cfRule type="expression" dxfId="225" priority="395">
      <formula>BO106=0</formula>
    </cfRule>
  </conditionalFormatting>
  <conditionalFormatting sqref="I118:J119">
    <cfRule type="expression" dxfId="224" priority="370">
      <formula>BO118=0</formula>
    </cfRule>
  </conditionalFormatting>
  <conditionalFormatting sqref="I130:J131">
    <cfRule type="expression" dxfId="223" priority="345">
      <formula>BO130=0</formula>
    </cfRule>
  </conditionalFormatting>
  <conditionalFormatting sqref="I142:J143">
    <cfRule type="expression" dxfId="222" priority="320">
      <formula>BO142=0</formula>
    </cfRule>
  </conditionalFormatting>
  <conditionalFormatting sqref="I154:J155">
    <cfRule type="expression" dxfId="221" priority="295">
      <formula>BO154=0</formula>
    </cfRule>
  </conditionalFormatting>
  <conditionalFormatting sqref="I166:J167">
    <cfRule type="expression" dxfId="220" priority="270">
      <formula>BO166=0</formula>
    </cfRule>
  </conditionalFormatting>
  <conditionalFormatting sqref="I178:J179">
    <cfRule type="expression" dxfId="219" priority="245">
      <formula>BO178=0</formula>
    </cfRule>
  </conditionalFormatting>
  <conditionalFormatting sqref="I190:J191">
    <cfRule type="expression" dxfId="218" priority="220">
      <formula>BO190=0</formula>
    </cfRule>
  </conditionalFormatting>
  <conditionalFormatting sqref="I202:J203">
    <cfRule type="expression" dxfId="217" priority="195">
      <formula>BO202=0</formula>
    </cfRule>
  </conditionalFormatting>
  <conditionalFormatting sqref="I214:J215">
    <cfRule type="expression" dxfId="216" priority="170">
      <formula>BO214=0</formula>
    </cfRule>
  </conditionalFormatting>
  <conditionalFormatting sqref="I226:J227">
    <cfRule type="expression" dxfId="215" priority="145">
      <formula>BO226=0</formula>
    </cfRule>
  </conditionalFormatting>
  <conditionalFormatting sqref="I238:J239">
    <cfRule type="expression" dxfId="214" priority="120">
      <formula>BO238=0</formula>
    </cfRule>
  </conditionalFormatting>
  <conditionalFormatting sqref="I250:J251">
    <cfRule type="expression" dxfId="213" priority="95">
      <formula>BO250=0</formula>
    </cfRule>
  </conditionalFormatting>
  <conditionalFormatting sqref="I262:J263">
    <cfRule type="expression" dxfId="212" priority="70">
      <formula>BO262=0</formula>
    </cfRule>
  </conditionalFormatting>
  <conditionalFormatting sqref="I274:J275">
    <cfRule type="expression" dxfId="211" priority="45">
      <formula>BO274=0</formula>
    </cfRule>
  </conditionalFormatting>
  <conditionalFormatting sqref="I286:J287">
    <cfRule type="expression" dxfId="210" priority="20">
      <formula>BO286=0</formula>
    </cfRule>
  </conditionalFormatting>
  <conditionalFormatting sqref="J27:AF27">
    <cfRule type="expression" dxfId="209" priority="524">
      <formula>BM27=0</formula>
    </cfRule>
  </conditionalFormatting>
  <conditionalFormatting sqref="J40:AF40">
    <cfRule type="containsBlanks" dxfId="208" priority="515">
      <formula>LEN(TRIM(J40))=0</formula>
    </cfRule>
  </conditionalFormatting>
  <conditionalFormatting sqref="K13">
    <cfRule type="expression" dxfId="207" priority="528">
      <formula>$BM$12=0</formula>
    </cfRule>
  </conditionalFormatting>
  <conditionalFormatting sqref="K25:L25">
    <cfRule type="expression" dxfId="206" priority="523">
      <formula>BM25=0</formula>
    </cfRule>
  </conditionalFormatting>
  <conditionalFormatting sqref="K58:L59">
    <cfRule type="expression" dxfId="205" priority="494">
      <formula>BP58=0</formula>
    </cfRule>
  </conditionalFormatting>
  <conditionalFormatting sqref="K70:L71">
    <cfRule type="expression" dxfId="204" priority="469">
      <formula>BP70=0</formula>
    </cfRule>
  </conditionalFormatting>
  <conditionalFormatting sqref="K82:L83">
    <cfRule type="expression" dxfId="203" priority="444">
      <formula>BP82=0</formula>
    </cfRule>
  </conditionalFormatting>
  <conditionalFormatting sqref="K94:L95">
    <cfRule type="expression" dxfId="202" priority="419">
      <formula>BP94=0</formula>
    </cfRule>
  </conditionalFormatting>
  <conditionalFormatting sqref="K106:L107">
    <cfRule type="expression" dxfId="201" priority="394">
      <formula>BP106=0</formula>
    </cfRule>
  </conditionalFormatting>
  <conditionalFormatting sqref="K118:L119">
    <cfRule type="expression" dxfId="200" priority="369">
      <formula>BP118=0</formula>
    </cfRule>
  </conditionalFormatting>
  <conditionalFormatting sqref="K130:L131">
    <cfRule type="expression" dxfId="199" priority="344">
      <formula>BP130=0</formula>
    </cfRule>
  </conditionalFormatting>
  <conditionalFormatting sqref="K142:L143">
    <cfRule type="expression" dxfId="198" priority="319">
      <formula>BP142=0</formula>
    </cfRule>
  </conditionalFormatting>
  <conditionalFormatting sqref="K154:L155">
    <cfRule type="expression" dxfId="197" priority="294">
      <formula>BP154=0</formula>
    </cfRule>
  </conditionalFormatting>
  <conditionalFormatting sqref="K166:L167">
    <cfRule type="expression" dxfId="196" priority="269">
      <formula>BP166=0</formula>
    </cfRule>
  </conditionalFormatting>
  <conditionalFormatting sqref="K178:L179">
    <cfRule type="expression" dxfId="195" priority="244">
      <formula>BP178=0</formula>
    </cfRule>
  </conditionalFormatting>
  <conditionalFormatting sqref="K190:L191">
    <cfRule type="expression" dxfId="194" priority="219">
      <formula>BP190=0</formula>
    </cfRule>
  </conditionalFormatting>
  <conditionalFormatting sqref="K202:L203">
    <cfRule type="expression" dxfId="193" priority="194">
      <formula>BP202=0</formula>
    </cfRule>
  </conditionalFormatting>
  <conditionalFormatting sqref="K214:L215">
    <cfRule type="expression" dxfId="192" priority="169">
      <formula>BP214=0</formula>
    </cfRule>
  </conditionalFormatting>
  <conditionalFormatting sqref="K226:L227">
    <cfRule type="expression" dxfId="191" priority="144">
      <formula>BP226=0</formula>
    </cfRule>
  </conditionalFormatting>
  <conditionalFormatting sqref="K238:L239">
    <cfRule type="expression" dxfId="190" priority="119">
      <formula>BP238=0</formula>
    </cfRule>
  </conditionalFormatting>
  <conditionalFormatting sqref="K250:L251">
    <cfRule type="expression" dxfId="189" priority="94">
      <formula>BP250=0</formula>
    </cfRule>
  </conditionalFormatting>
  <conditionalFormatting sqref="K262:L263">
    <cfRule type="expression" dxfId="188" priority="69">
      <formula>BP262=0</formula>
    </cfRule>
  </conditionalFormatting>
  <conditionalFormatting sqref="K274:L275">
    <cfRule type="expression" dxfId="187" priority="44">
      <formula>BP274=0</formula>
    </cfRule>
  </conditionalFormatting>
  <conditionalFormatting sqref="K286:L287">
    <cfRule type="expression" dxfId="186" priority="19">
      <formula>BP286=0</formula>
    </cfRule>
  </conditionalFormatting>
  <conditionalFormatting sqref="L57:M57">
    <cfRule type="expression" dxfId="185" priority="509">
      <formula>BO57=0</formula>
    </cfRule>
  </conditionalFormatting>
  <conditionalFormatting sqref="L69:M69">
    <cfRule type="expression" dxfId="184" priority="485">
      <formula>BO69=0</formula>
    </cfRule>
  </conditionalFormatting>
  <conditionalFormatting sqref="L81:M81">
    <cfRule type="expression" dxfId="183" priority="460">
      <formula>BO81=0</formula>
    </cfRule>
  </conditionalFormatting>
  <conditionalFormatting sqref="L93:M93">
    <cfRule type="expression" dxfId="182" priority="435">
      <formula>BO93=0</formula>
    </cfRule>
  </conditionalFormatting>
  <conditionalFormatting sqref="L105:M105">
    <cfRule type="expression" dxfId="181" priority="410">
      <formula>BO105=0</formula>
    </cfRule>
  </conditionalFormatting>
  <conditionalFormatting sqref="L117:M117">
    <cfRule type="expression" dxfId="180" priority="385">
      <formula>BO117=0</formula>
    </cfRule>
  </conditionalFormatting>
  <conditionalFormatting sqref="L129:M129">
    <cfRule type="expression" dxfId="179" priority="360">
      <formula>BO129=0</formula>
    </cfRule>
  </conditionalFormatting>
  <conditionalFormatting sqref="L141:M141">
    <cfRule type="expression" dxfId="178" priority="335">
      <formula>BO141=0</formula>
    </cfRule>
  </conditionalFormatting>
  <conditionalFormatting sqref="L153:M153">
    <cfRule type="expression" dxfId="177" priority="310">
      <formula>BO153=0</formula>
    </cfRule>
  </conditionalFormatting>
  <conditionalFormatting sqref="L165:M165">
    <cfRule type="expression" dxfId="176" priority="285">
      <formula>BO165=0</formula>
    </cfRule>
  </conditionalFormatting>
  <conditionalFormatting sqref="L177:M177">
    <cfRule type="expression" dxfId="175" priority="260">
      <formula>BO177=0</formula>
    </cfRule>
  </conditionalFormatting>
  <conditionalFormatting sqref="L189:M189">
    <cfRule type="expression" dxfId="174" priority="235">
      <formula>BO189=0</formula>
    </cfRule>
  </conditionalFormatting>
  <conditionalFormatting sqref="L201:M201">
    <cfRule type="expression" dxfId="173" priority="210">
      <formula>BO201=0</formula>
    </cfRule>
  </conditionalFormatting>
  <conditionalFormatting sqref="L213:M213">
    <cfRule type="expression" dxfId="172" priority="185">
      <formula>BO213=0</formula>
    </cfRule>
  </conditionalFormatting>
  <conditionalFormatting sqref="L225:M225">
    <cfRule type="expression" dxfId="171" priority="160">
      <formula>BO225=0</formula>
    </cfRule>
  </conditionalFormatting>
  <conditionalFormatting sqref="L237:M237">
    <cfRule type="expression" dxfId="170" priority="135">
      <formula>BO237=0</formula>
    </cfRule>
  </conditionalFormatting>
  <conditionalFormatting sqref="L249:M249">
    <cfRule type="expression" dxfId="169" priority="110">
      <formula>BO249=0</formula>
    </cfRule>
  </conditionalFormatting>
  <conditionalFormatting sqref="L261:M261">
    <cfRule type="expression" dxfId="168" priority="85">
      <formula>BO261=0</formula>
    </cfRule>
  </conditionalFormatting>
  <conditionalFormatting sqref="L273:M273">
    <cfRule type="expression" dxfId="167" priority="60">
      <formula>BO273=0</formula>
    </cfRule>
  </conditionalFormatting>
  <conditionalFormatting sqref="L285:M285">
    <cfRule type="expression" dxfId="166" priority="35">
      <formula>BO285=0</formula>
    </cfRule>
  </conditionalFormatting>
  <conditionalFormatting sqref="M30">
    <cfRule type="expression" dxfId="165" priority="517">
      <formula>BM30=0</formula>
    </cfRule>
  </conditionalFormatting>
  <conditionalFormatting sqref="M58:N59">
    <cfRule type="expression" dxfId="164" priority="493">
      <formula>BQ58=0</formula>
    </cfRule>
  </conditionalFormatting>
  <conditionalFormatting sqref="M70:N71">
    <cfRule type="expression" dxfId="163" priority="468">
      <formula>BQ70=0</formula>
    </cfRule>
  </conditionalFormatting>
  <conditionalFormatting sqref="M82:N83">
    <cfRule type="expression" dxfId="162" priority="443">
      <formula>BQ82=0</formula>
    </cfRule>
  </conditionalFormatting>
  <conditionalFormatting sqref="M94:N95">
    <cfRule type="expression" dxfId="161" priority="418">
      <formula>BQ94=0</formula>
    </cfRule>
  </conditionalFormatting>
  <conditionalFormatting sqref="M106:N107">
    <cfRule type="expression" dxfId="160" priority="393">
      <formula>BQ106=0</formula>
    </cfRule>
  </conditionalFormatting>
  <conditionalFormatting sqref="M118:N119">
    <cfRule type="expression" dxfId="159" priority="368">
      <formula>BQ118=0</formula>
    </cfRule>
  </conditionalFormatting>
  <conditionalFormatting sqref="M130:N131">
    <cfRule type="expression" dxfId="158" priority="343">
      <formula>BQ130=0</formula>
    </cfRule>
  </conditionalFormatting>
  <conditionalFormatting sqref="M142:N143">
    <cfRule type="expression" dxfId="157" priority="318">
      <formula>BQ142=0</formula>
    </cfRule>
  </conditionalFormatting>
  <conditionalFormatting sqref="M154:N155">
    <cfRule type="expression" dxfId="156" priority="293">
      <formula>BQ154=0</formula>
    </cfRule>
  </conditionalFormatting>
  <conditionalFormatting sqref="M166:N167">
    <cfRule type="expression" dxfId="155" priority="268">
      <formula>BQ166=0</formula>
    </cfRule>
  </conditionalFormatting>
  <conditionalFormatting sqref="M178:N179">
    <cfRule type="expression" dxfId="154" priority="243">
      <formula>BQ178=0</formula>
    </cfRule>
  </conditionalFormatting>
  <conditionalFormatting sqref="M190:N191">
    <cfRule type="expression" dxfId="153" priority="218">
      <formula>BQ190=0</formula>
    </cfRule>
  </conditionalFormatting>
  <conditionalFormatting sqref="M202:N203">
    <cfRule type="expression" dxfId="152" priority="193">
      <formula>BQ202=0</formula>
    </cfRule>
  </conditionalFormatting>
  <conditionalFormatting sqref="M214:N215">
    <cfRule type="expression" dxfId="151" priority="168">
      <formula>BQ214=0</formula>
    </cfRule>
  </conditionalFormatting>
  <conditionalFormatting sqref="M226:N227">
    <cfRule type="expression" dxfId="150" priority="143">
      <formula>BQ226=0</formula>
    </cfRule>
  </conditionalFormatting>
  <conditionalFormatting sqref="M238:N239">
    <cfRule type="expression" dxfId="149" priority="118">
      <formula>BQ238=0</formula>
    </cfRule>
  </conditionalFormatting>
  <conditionalFormatting sqref="M250:N251">
    <cfRule type="expression" dxfId="148" priority="93">
      <formula>BQ250=0</formula>
    </cfRule>
  </conditionalFormatting>
  <conditionalFormatting sqref="M262:N263">
    <cfRule type="expression" dxfId="147" priority="68">
      <formula>BQ262=0</formula>
    </cfRule>
  </conditionalFormatting>
  <conditionalFormatting sqref="M274:N275">
    <cfRule type="expression" dxfId="146" priority="43">
      <formula>BQ274=0</formula>
    </cfRule>
  </conditionalFormatting>
  <conditionalFormatting sqref="M286:N287">
    <cfRule type="expression" dxfId="145" priority="18">
      <formula>BQ286=0</formula>
    </cfRule>
  </conditionalFormatting>
  <conditionalFormatting sqref="M29:R29">
    <cfRule type="expression" dxfId="144" priority="518">
      <formula>BM29=0</formula>
    </cfRule>
  </conditionalFormatting>
  <conditionalFormatting sqref="N25:P25">
    <cfRule type="expression" dxfId="143" priority="522">
      <formula>BN25=0</formula>
    </cfRule>
  </conditionalFormatting>
  <conditionalFormatting sqref="N12:T12">
    <cfRule type="expression" dxfId="142" priority="525">
      <formula>BN12=0</formula>
    </cfRule>
  </conditionalFormatting>
  <conditionalFormatting sqref="O57:P57">
    <cfRule type="expression" dxfId="141" priority="508">
      <formula>BP57=0</formula>
    </cfRule>
  </conditionalFormatting>
  <conditionalFormatting sqref="O58:P59">
    <cfRule type="expression" dxfId="140" priority="492">
      <formula>BR58=0</formula>
    </cfRule>
  </conditionalFormatting>
  <conditionalFormatting sqref="O69:P69">
    <cfRule type="expression" dxfId="139" priority="484">
      <formula>BP69=0</formula>
    </cfRule>
  </conditionalFormatting>
  <conditionalFormatting sqref="O70:P71">
    <cfRule type="expression" dxfId="138" priority="467">
      <formula>BR70=0</formula>
    </cfRule>
  </conditionalFormatting>
  <conditionalFormatting sqref="O81:P81">
    <cfRule type="expression" dxfId="137" priority="459">
      <formula>BP81=0</formula>
    </cfRule>
  </conditionalFormatting>
  <conditionalFormatting sqref="O82:P83">
    <cfRule type="expression" dxfId="136" priority="442">
      <formula>BR82=0</formula>
    </cfRule>
  </conditionalFormatting>
  <conditionalFormatting sqref="O93:P93">
    <cfRule type="expression" dxfId="135" priority="434">
      <formula>BP93=0</formula>
    </cfRule>
  </conditionalFormatting>
  <conditionalFormatting sqref="O94:P95">
    <cfRule type="expression" dxfId="134" priority="417">
      <formula>BR94=0</formula>
    </cfRule>
  </conditionalFormatting>
  <conditionalFormatting sqref="O105:P105">
    <cfRule type="expression" dxfId="133" priority="409">
      <formula>BP105=0</formula>
    </cfRule>
  </conditionalFormatting>
  <conditionalFormatting sqref="O106:P107">
    <cfRule type="expression" dxfId="132" priority="392">
      <formula>BR106=0</formula>
    </cfRule>
  </conditionalFormatting>
  <conditionalFormatting sqref="O117:P117">
    <cfRule type="expression" dxfId="131" priority="384">
      <formula>BP117=0</formula>
    </cfRule>
  </conditionalFormatting>
  <conditionalFormatting sqref="O118:P119">
    <cfRule type="expression" dxfId="130" priority="367">
      <formula>BR118=0</formula>
    </cfRule>
  </conditionalFormatting>
  <conditionalFormatting sqref="O129:P129">
    <cfRule type="expression" dxfId="129" priority="359">
      <formula>BP129=0</formula>
    </cfRule>
  </conditionalFormatting>
  <conditionalFormatting sqref="O130:P131">
    <cfRule type="expression" dxfId="128" priority="342">
      <formula>BR130=0</formula>
    </cfRule>
  </conditionalFormatting>
  <conditionalFormatting sqref="O141:P141">
    <cfRule type="expression" dxfId="127" priority="334">
      <formula>BP141=0</formula>
    </cfRule>
  </conditionalFormatting>
  <conditionalFormatting sqref="O142:P143">
    <cfRule type="expression" dxfId="126" priority="317">
      <formula>BR142=0</formula>
    </cfRule>
  </conditionalFormatting>
  <conditionalFormatting sqref="O153:P153">
    <cfRule type="expression" dxfId="125" priority="309">
      <formula>BP153=0</formula>
    </cfRule>
  </conditionalFormatting>
  <conditionalFormatting sqref="O154:P155">
    <cfRule type="expression" dxfId="124" priority="292">
      <formula>BR154=0</formula>
    </cfRule>
  </conditionalFormatting>
  <conditionalFormatting sqref="O165:P165">
    <cfRule type="expression" dxfId="123" priority="284">
      <formula>BP165=0</formula>
    </cfRule>
  </conditionalFormatting>
  <conditionalFormatting sqref="O166:P167">
    <cfRule type="expression" dxfId="122" priority="267">
      <formula>BR166=0</formula>
    </cfRule>
  </conditionalFormatting>
  <conditionalFormatting sqref="O177:P177">
    <cfRule type="expression" dxfId="121" priority="259">
      <formula>BP177=0</formula>
    </cfRule>
  </conditionalFormatting>
  <conditionalFormatting sqref="O178:P179">
    <cfRule type="expression" dxfId="120" priority="242">
      <formula>BR178=0</formula>
    </cfRule>
  </conditionalFormatting>
  <conditionalFormatting sqref="O189:P189">
    <cfRule type="expression" dxfId="119" priority="234">
      <formula>BP189=0</formula>
    </cfRule>
  </conditionalFormatting>
  <conditionalFormatting sqref="O190:P191">
    <cfRule type="expression" dxfId="118" priority="217">
      <formula>BR190=0</formula>
    </cfRule>
  </conditionalFormatting>
  <conditionalFormatting sqref="O201:P201">
    <cfRule type="expression" dxfId="117" priority="209">
      <formula>BP201=0</formula>
    </cfRule>
  </conditionalFormatting>
  <conditionalFormatting sqref="O202:P203">
    <cfRule type="expression" dxfId="116" priority="192">
      <formula>BR202=0</formula>
    </cfRule>
  </conditionalFormatting>
  <conditionalFormatting sqref="O213:P213">
    <cfRule type="expression" dxfId="115" priority="184">
      <formula>BP213=0</formula>
    </cfRule>
  </conditionalFormatting>
  <conditionalFormatting sqref="O214:P215">
    <cfRule type="expression" dxfId="114" priority="167">
      <formula>BR214=0</formula>
    </cfRule>
  </conditionalFormatting>
  <conditionalFormatting sqref="O225:P225">
    <cfRule type="expression" dxfId="113" priority="159">
      <formula>BP225=0</formula>
    </cfRule>
  </conditionalFormatting>
  <conditionalFormatting sqref="O226:P227">
    <cfRule type="expression" dxfId="112" priority="142">
      <formula>BR226=0</formula>
    </cfRule>
  </conditionalFormatting>
  <conditionalFormatting sqref="O237:P237">
    <cfRule type="expression" dxfId="111" priority="134">
      <formula>BP237=0</formula>
    </cfRule>
  </conditionalFormatting>
  <conditionalFormatting sqref="O238:P239">
    <cfRule type="expression" dxfId="110" priority="117">
      <formula>BR238=0</formula>
    </cfRule>
  </conditionalFormatting>
  <conditionalFormatting sqref="O249:P249">
    <cfRule type="expression" dxfId="109" priority="109">
      <formula>BP249=0</formula>
    </cfRule>
  </conditionalFormatting>
  <conditionalFormatting sqref="O250:P251">
    <cfRule type="expression" dxfId="108" priority="92">
      <formula>BR250=0</formula>
    </cfRule>
  </conditionalFormatting>
  <conditionalFormatting sqref="O261:P261">
    <cfRule type="expression" dxfId="107" priority="84">
      <formula>BP261=0</formula>
    </cfRule>
  </conditionalFormatting>
  <conditionalFormatting sqref="O262:P263">
    <cfRule type="expression" dxfId="106" priority="67">
      <formula>BR262=0</formula>
    </cfRule>
  </conditionalFormatting>
  <conditionalFormatting sqref="O273:P273">
    <cfRule type="expression" dxfId="105" priority="59">
      <formula>BP273=0</formula>
    </cfRule>
  </conditionalFormatting>
  <conditionalFormatting sqref="O274:P275">
    <cfRule type="expression" dxfId="104" priority="42">
      <formula>BR274=0</formula>
    </cfRule>
  </conditionalFormatting>
  <conditionalFormatting sqref="O285:P285">
    <cfRule type="expression" dxfId="103" priority="34">
      <formula>BP285=0</formula>
    </cfRule>
  </conditionalFormatting>
  <conditionalFormatting sqref="O286:P287">
    <cfRule type="expression" dxfId="102" priority="17">
      <formula>BR286=0</formula>
    </cfRule>
  </conditionalFormatting>
  <conditionalFormatting sqref="O39:AF39">
    <cfRule type="containsBlanks" dxfId="101" priority="516">
      <formula>LEN(TRIM(O39))=0</formula>
    </cfRule>
  </conditionalFormatting>
  <conditionalFormatting sqref="Q58:R59">
    <cfRule type="expression" dxfId="100" priority="491">
      <formula>BS58=0</formula>
    </cfRule>
  </conditionalFormatting>
  <conditionalFormatting sqref="Q70:R71">
    <cfRule type="expression" dxfId="99" priority="466">
      <formula>BS70=0</formula>
    </cfRule>
  </conditionalFormatting>
  <conditionalFormatting sqref="Q82:R83">
    <cfRule type="expression" dxfId="98" priority="441">
      <formula>BS82=0</formula>
    </cfRule>
  </conditionalFormatting>
  <conditionalFormatting sqref="Q94:R95">
    <cfRule type="expression" dxfId="97" priority="416">
      <formula>BS94=0</formula>
    </cfRule>
  </conditionalFormatting>
  <conditionalFormatting sqref="Q106:R107">
    <cfRule type="expression" dxfId="96" priority="391">
      <formula>BS106=0</formula>
    </cfRule>
  </conditionalFormatting>
  <conditionalFormatting sqref="Q118:R119">
    <cfRule type="expression" dxfId="95" priority="366">
      <formula>BS118=0</formula>
    </cfRule>
  </conditionalFormatting>
  <conditionalFormatting sqref="Q130:R131">
    <cfRule type="expression" dxfId="94" priority="341">
      <formula>BS130=0</formula>
    </cfRule>
  </conditionalFormatting>
  <conditionalFormatting sqref="Q142:R143">
    <cfRule type="expression" dxfId="93" priority="316">
      <formula>BS142=0</formula>
    </cfRule>
  </conditionalFormatting>
  <conditionalFormatting sqref="Q154:R155">
    <cfRule type="expression" dxfId="92" priority="291">
      <formula>BS154=0</formula>
    </cfRule>
  </conditionalFormatting>
  <conditionalFormatting sqref="Q166:R167">
    <cfRule type="expression" dxfId="91" priority="266">
      <formula>BS166=0</formula>
    </cfRule>
  </conditionalFormatting>
  <conditionalFormatting sqref="Q178:R179">
    <cfRule type="expression" dxfId="90" priority="241">
      <formula>BS178=0</formula>
    </cfRule>
  </conditionalFormatting>
  <conditionalFormatting sqref="Q190:R191">
    <cfRule type="expression" dxfId="89" priority="216">
      <formula>BS190=0</formula>
    </cfRule>
  </conditionalFormatting>
  <conditionalFormatting sqref="Q202:R203">
    <cfRule type="expression" dxfId="88" priority="191">
      <formula>BS202=0</formula>
    </cfRule>
  </conditionalFormatting>
  <conditionalFormatting sqref="Q214:R215">
    <cfRule type="expression" dxfId="87" priority="166">
      <formula>BS214=0</formula>
    </cfRule>
  </conditionalFormatting>
  <conditionalFormatting sqref="Q226:R227">
    <cfRule type="expression" dxfId="86" priority="141">
      <formula>BS226=0</formula>
    </cfRule>
  </conditionalFormatting>
  <conditionalFormatting sqref="Q238:R239">
    <cfRule type="expression" dxfId="85" priority="116">
      <formula>BS238=0</formula>
    </cfRule>
  </conditionalFormatting>
  <conditionalFormatting sqref="Q250:R251">
    <cfRule type="expression" dxfId="84" priority="91">
      <formula>BS250=0</formula>
    </cfRule>
  </conditionalFormatting>
  <conditionalFormatting sqref="Q262:R263">
    <cfRule type="expression" dxfId="83" priority="66">
      <formula>BS262=0</formula>
    </cfRule>
  </conditionalFormatting>
  <conditionalFormatting sqref="Q274:R275">
    <cfRule type="expression" dxfId="82" priority="41">
      <formula>BS274=0</formula>
    </cfRule>
  </conditionalFormatting>
  <conditionalFormatting sqref="Q286:R287">
    <cfRule type="expression" dxfId="81" priority="16">
      <formula>BS286=0</formula>
    </cfRule>
  </conditionalFormatting>
  <conditionalFormatting sqref="Q13:W13">
    <cfRule type="expression" dxfId="80" priority="530">
      <formula>BM13=0</formula>
    </cfRule>
  </conditionalFormatting>
  <conditionalFormatting sqref="S37">
    <cfRule type="expression" dxfId="79" priority="520">
      <formula>BN37=0</formula>
    </cfRule>
  </conditionalFormatting>
  <conditionalFormatting sqref="S58:T59">
    <cfRule type="expression" dxfId="78" priority="490">
      <formula>BT58=0</formula>
    </cfRule>
  </conditionalFormatting>
  <conditionalFormatting sqref="S70:T71">
    <cfRule type="expression" dxfId="77" priority="465">
      <formula>BT70=0</formula>
    </cfRule>
  </conditionalFormatting>
  <conditionalFormatting sqref="S82:T83">
    <cfRule type="expression" dxfId="76" priority="440">
      <formula>BT82=0</formula>
    </cfRule>
  </conditionalFormatting>
  <conditionalFormatting sqref="S94:T95">
    <cfRule type="expression" dxfId="75" priority="415">
      <formula>BT94=0</formula>
    </cfRule>
  </conditionalFormatting>
  <conditionalFormatting sqref="S106:T107">
    <cfRule type="expression" dxfId="74" priority="390">
      <formula>BT106=0</formula>
    </cfRule>
  </conditionalFormatting>
  <conditionalFormatting sqref="S118:T119">
    <cfRule type="expression" dxfId="73" priority="365">
      <formula>BT118=0</formula>
    </cfRule>
  </conditionalFormatting>
  <conditionalFormatting sqref="S130:T131">
    <cfRule type="expression" dxfId="72" priority="340">
      <formula>BT130=0</formula>
    </cfRule>
  </conditionalFormatting>
  <conditionalFormatting sqref="S142:T143">
    <cfRule type="expression" dxfId="71" priority="315">
      <formula>BT142=0</formula>
    </cfRule>
  </conditionalFormatting>
  <conditionalFormatting sqref="S154:T155">
    <cfRule type="expression" dxfId="70" priority="290">
      <formula>BT154=0</formula>
    </cfRule>
  </conditionalFormatting>
  <conditionalFormatting sqref="S166:T167">
    <cfRule type="expression" dxfId="69" priority="265">
      <formula>BT166=0</formula>
    </cfRule>
  </conditionalFormatting>
  <conditionalFormatting sqref="S178:T179">
    <cfRule type="expression" dxfId="68" priority="240">
      <formula>BT178=0</formula>
    </cfRule>
  </conditionalFormatting>
  <conditionalFormatting sqref="S190:T191">
    <cfRule type="expression" dxfId="67" priority="215">
      <formula>BT190=0</formula>
    </cfRule>
  </conditionalFormatting>
  <conditionalFormatting sqref="S202:T203">
    <cfRule type="expression" dxfId="66" priority="190">
      <formula>BT202=0</formula>
    </cfRule>
  </conditionalFormatting>
  <conditionalFormatting sqref="S214:T215">
    <cfRule type="expression" dxfId="65" priority="165">
      <formula>BT214=0</formula>
    </cfRule>
  </conditionalFormatting>
  <conditionalFormatting sqref="S226:T227">
    <cfRule type="expression" dxfId="64" priority="140">
      <formula>BT226=0</formula>
    </cfRule>
  </conditionalFormatting>
  <conditionalFormatting sqref="S238:T239">
    <cfRule type="expression" dxfId="63" priority="115">
      <formula>BT238=0</formula>
    </cfRule>
  </conditionalFormatting>
  <conditionalFormatting sqref="S250:T251">
    <cfRule type="expression" dxfId="62" priority="90">
      <formula>BT250=0</formula>
    </cfRule>
  </conditionalFormatting>
  <conditionalFormatting sqref="S262:T263">
    <cfRule type="expression" dxfId="61" priority="65">
      <formula>BT262=0</formula>
    </cfRule>
  </conditionalFormatting>
  <conditionalFormatting sqref="S274:T275">
    <cfRule type="expression" dxfId="60" priority="40">
      <formula>BT274=0</formula>
    </cfRule>
  </conditionalFormatting>
  <conditionalFormatting sqref="S286:T287">
    <cfRule type="expression" dxfId="59" priority="15">
      <formula>BT286=0</formula>
    </cfRule>
  </conditionalFormatting>
  <conditionalFormatting sqref="S30:Y30">
    <cfRule type="expression" dxfId="58" priority="11">
      <formula>BM30=0</formula>
    </cfRule>
  </conditionalFormatting>
  <conditionalFormatting sqref="T23:U24">
    <cfRule type="containsBlanks" dxfId="57" priority="536">
      <formula>LEN(TRIM(T23))=0</formula>
    </cfRule>
  </conditionalFormatting>
  <conditionalFormatting sqref="T1:AC1">
    <cfRule type="containsBlanks" dxfId="56" priority="543">
      <formula>LEN(TRIM(T1))=0</formula>
    </cfRule>
    <cfRule type="expression" dxfId="55" priority="544">
      <formula>BM1=0</formula>
    </cfRule>
  </conditionalFormatting>
  <conditionalFormatting sqref="U58:V59">
    <cfRule type="expression" dxfId="54" priority="489">
      <formula>BU58=0</formula>
    </cfRule>
  </conditionalFormatting>
  <conditionalFormatting sqref="U70:V71">
    <cfRule type="expression" dxfId="53" priority="464">
      <formula>BU70=0</formula>
    </cfRule>
  </conditionalFormatting>
  <conditionalFormatting sqref="U82:V83">
    <cfRule type="expression" dxfId="52" priority="439">
      <formula>BU82=0</formula>
    </cfRule>
  </conditionalFormatting>
  <conditionalFormatting sqref="U94:V95">
    <cfRule type="expression" dxfId="51" priority="414">
      <formula>BU94=0</formula>
    </cfRule>
  </conditionalFormatting>
  <conditionalFormatting sqref="U106:V107">
    <cfRule type="expression" dxfId="50" priority="389">
      <formula>BU106=0</formula>
    </cfRule>
  </conditionalFormatting>
  <conditionalFormatting sqref="U118:V119">
    <cfRule type="expression" dxfId="49" priority="364">
      <formula>BU118=0</formula>
    </cfRule>
  </conditionalFormatting>
  <conditionalFormatting sqref="U130:V131">
    <cfRule type="expression" dxfId="48" priority="339">
      <formula>BU130=0</formula>
    </cfRule>
  </conditionalFormatting>
  <conditionalFormatting sqref="U142:V143">
    <cfRule type="expression" dxfId="47" priority="314">
      <formula>BU142=0</formula>
    </cfRule>
  </conditionalFormatting>
  <conditionalFormatting sqref="U154:V155">
    <cfRule type="expression" dxfId="46" priority="289">
      <formula>BU154=0</formula>
    </cfRule>
  </conditionalFormatting>
  <conditionalFormatting sqref="U166:V167">
    <cfRule type="expression" dxfId="45" priority="264">
      <formula>BU166=0</formula>
    </cfRule>
  </conditionalFormatting>
  <conditionalFormatting sqref="U178:V179">
    <cfRule type="expression" dxfId="44" priority="239">
      <formula>BU178=0</formula>
    </cfRule>
  </conditionalFormatting>
  <conditionalFormatting sqref="U190:V191">
    <cfRule type="expression" dxfId="43" priority="214">
      <formula>BU190=0</formula>
    </cfRule>
  </conditionalFormatting>
  <conditionalFormatting sqref="U202:V203">
    <cfRule type="expression" dxfId="42" priority="189">
      <formula>BU202=0</formula>
    </cfRule>
  </conditionalFormatting>
  <conditionalFormatting sqref="U214:V215">
    <cfRule type="expression" dxfId="41" priority="164">
      <formula>BU214=0</formula>
    </cfRule>
  </conditionalFormatting>
  <conditionalFormatting sqref="U226:V227">
    <cfRule type="expression" dxfId="40" priority="139">
      <formula>BU226=0</formula>
    </cfRule>
  </conditionalFormatting>
  <conditionalFormatting sqref="U238:V239">
    <cfRule type="expression" dxfId="39" priority="114">
      <formula>BU238=0</formula>
    </cfRule>
  </conditionalFormatting>
  <conditionalFormatting sqref="U250:V251">
    <cfRule type="expression" dxfId="38" priority="89">
      <formula>BU250=0</formula>
    </cfRule>
  </conditionalFormatting>
  <conditionalFormatting sqref="U262:V263">
    <cfRule type="expression" dxfId="37" priority="64">
      <formula>BU262=0</formula>
    </cfRule>
  </conditionalFormatting>
  <conditionalFormatting sqref="U274:V275">
    <cfRule type="expression" dxfId="36" priority="39">
      <formula>BU274=0</formula>
    </cfRule>
  </conditionalFormatting>
  <conditionalFormatting sqref="U286:V287">
    <cfRule type="expression" dxfId="35" priority="14">
      <formula>BU286=0</formula>
    </cfRule>
  </conditionalFormatting>
  <conditionalFormatting sqref="V41:X41">
    <cfRule type="containsBlanks" dxfId="34" priority="514">
      <formula>LEN(TRIM(V41))=0</formula>
    </cfRule>
  </conditionalFormatting>
  <conditionalFormatting sqref="V43:AF43">
    <cfRule type="expression" dxfId="33" priority="546">
      <formula>#REF!=0</formula>
    </cfRule>
  </conditionalFormatting>
  <conditionalFormatting sqref="W12">
    <cfRule type="expression" dxfId="32" priority="527">
      <formula>$BM$12=0</formula>
    </cfRule>
  </conditionalFormatting>
  <conditionalFormatting sqref="W23:X24">
    <cfRule type="expression" dxfId="31" priority="533">
      <formula>BM24=0</formula>
    </cfRule>
    <cfRule type="containsBlanks" dxfId="30" priority="534">
      <formula>LEN(TRIM(W23))=0</formula>
    </cfRule>
  </conditionalFormatting>
  <conditionalFormatting sqref="W58:X59">
    <cfRule type="expression" dxfId="29" priority="488">
      <formula>BV58=0</formula>
    </cfRule>
  </conditionalFormatting>
  <conditionalFormatting sqref="W70:X71">
    <cfRule type="expression" dxfId="28" priority="463">
      <formula>BV70=0</formula>
    </cfRule>
  </conditionalFormatting>
  <conditionalFormatting sqref="W82:X83">
    <cfRule type="expression" dxfId="27" priority="438">
      <formula>BV82=0</formula>
    </cfRule>
  </conditionalFormatting>
  <conditionalFormatting sqref="W94:X95">
    <cfRule type="expression" dxfId="26" priority="413">
      <formula>BV94=0</formula>
    </cfRule>
  </conditionalFormatting>
  <conditionalFormatting sqref="W106:X107">
    <cfRule type="expression" dxfId="25" priority="388">
      <formula>BV106=0</formula>
    </cfRule>
  </conditionalFormatting>
  <conditionalFormatting sqref="W118:X119">
    <cfRule type="expression" dxfId="24" priority="363">
      <formula>BV118=0</formula>
    </cfRule>
  </conditionalFormatting>
  <conditionalFormatting sqref="W130:X131">
    <cfRule type="expression" dxfId="23" priority="338">
      <formula>BV130=0</formula>
    </cfRule>
  </conditionalFormatting>
  <conditionalFormatting sqref="W142:X143">
    <cfRule type="expression" dxfId="22" priority="313">
      <formula>BV142=0</formula>
    </cfRule>
  </conditionalFormatting>
  <conditionalFormatting sqref="W154:X155">
    <cfRule type="expression" dxfId="21" priority="288">
      <formula>BV154=0</formula>
    </cfRule>
  </conditionalFormatting>
  <conditionalFormatting sqref="W166:X167">
    <cfRule type="expression" dxfId="20" priority="263">
      <formula>BV166=0</formula>
    </cfRule>
  </conditionalFormatting>
  <conditionalFormatting sqref="W178:X179">
    <cfRule type="expression" dxfId="19" priority="238">
      <formula>BV178=0</formula>
    </cfRule>
  </conditionalFormatting>
  <conditionalFormatting sqref="W190:X191">
    <cfRule type="expression" dxfId="18" priority="213">
      <formula>BV190=0</formula>
    </cfRule>
  </conditionalFormatting>
  <conditionalFormatting sqref="W202:X203">
    <cfRule type="expression" dxfId="17" priority="188">
      <formula>BV202=0</formula>
    </cfRule>
  </conditionalFormatting>
  <conditionalFormatting sqref="W214:X215">
    <cfRule type="expression" dxfId="16" priority="163">
      <formula>BV214=0</formula>
    </cfRule>
  </conditionalFormatting>
  <conditionalFormatting sqref="W226:X227">
    <cfRule type="expression" dxfId="15" priority="138">
      <formula>BV226=0</formula>
    </cfRule>
  </conditionalFormatting>
  <conditionalFormatting sqref="W238:X239">
    <cfRule type="expression" dxfId="14" priority="113">
      <formula>BV238=0</formula>
    </cfRule>
  </conditionalFormatting>
  <conditionalFormatting sqref="W250:X251">
    <cfRule type="expression" dxfId="13" priority="88">
      <formula>BV250=0</formula>
    </cfRule>
  </conditionalFormatting>
  <conditionalFormatting sqref="W262:X263">
    <cfRule type="expression" dxfId="12" priority="63">
      <formula>BV262=0</formula>
    </cfRule>
  </conditionalFormatting>
  <conditionalFormatting sqref="W274:X275">
    <cfRule type="expression" dxfId="11" priority="38">
      <formula>BV274=0</formula>
    </cfRule>
  </conditionalFormatting>
  <conditionalFormatting sqref="W286:X287">
    <cfRule type="expression" dxfId="10" priority="13">
      <formula>BV286=0</formula>
    </cfRule>
  </conditionalFormatting>
  <conditionalFormatting sqref="X6:AF6">
    <cfRule type="containsBlanks" dxfId="9" priority="542">
      <formula>LEN(TRIM(X6))=0</formula>
    </cfRule>
  </conditionalFormatting>
  <conditionalFormatting sqref="Y32:AE36">
    <cfRule type="expression" dxfId="8" priority="1">
      <formula>BN32=0</formula>
    </cfRule>
  </conditionalFormatting>
  <conditionalFormatting sqref="Z41:AB41">
    <cfRule type="containsBlanks" dxfId="7" priority="513">
      <formula>LEN(TRIM(Z41))=0</formula>
    </cfRule>
  </conditionalFormatting>
  <conditionalFormatting sqref="Z15:AF15">
    <cfRule type="expression" dxfId="6" priority="539">
      <formula>BM15=0</formula>
    </cfRule>
  </conditionalFormatting>
  <conditionalFormatting sqref="AA12">
    <cfRule type="expression" dxfId="5" priority="526">
      <formula>$BM$12=0</formula>
    </cfRule>
  </conditionalFormatting>
  <conditionalFormatting sqref="AA23:AB24">
    <cfRule type="containsBlanks" dxfId="4" priority="535">
      <formula>LEN(TRIM(AA23))=0</formula>
    </cfRule>
  </conditionalFormatting>
  <conditionalFormatting sqref="AA16:AE16">
    <cfRule type="expression" dxfId="3" priority="540">
      <formula>BM16=0</formula>
    </cfRule>
  </conditionalFormatting>
  <conditionalFormatting sqref="AD23:AE24">
    <cfRule type="expression" dxfId="2" priority="531">
      <formula>BN24=0</formula>
    </cfRule>
    <cfRule type="containsBlanks" dxfId="1" priority="532">
      <formula>LEN(TRIM(AD23))=0</formula>
    </cfRule>
  </conditionalFormatting>
  <conditionalFormatting sqref="AD41:AF41">
    <cfRule type="containsBlanks" dxfId="0" priority="545">
      <formula>LEN(TRIM(AD41))=0</formula>
    </cfRule>
  </conditionalFormatting>
  <dataValidations count="53">
    <dataValidation allowBlank="1" showInputMessage="1" showErrorMessage="1" prompt="参加費を入力してください(カンマ&quot;,&quot;は入力不要)_x000a_※無料の場合は「0」を入力してください" sqref="Y32:AE32" xr:uid="{162EAD70-2629-4E09-AB9C-E2E500B37F11}"/>
    <dataValidation allowBlank="1" showInputMessage="1" showErrorMessage="1" prompt="参加者全員が【無料】の場合は参加費項目の入力は不要です_x000a__x000a_参加費の区分を入力してください_x000a_　例：会員_x000a_　　　　非会員_x000a_　　　　参加者全員" sqref="F32:X32" xr:uid="{EF7546DA-8531-4488-9E62-B732621A9E89}"/>
    <dataValidation allowBlank="1" showInputMessage="1" showErrorMessage="1" prompt="単位 10番目" sqref="W59:X59 W275:X275 W71:X71 W83:X83 W95:X95 W107:X107 W119:X119 W131:X131 W143:X143 W155:X155 W167:X167 W179:X179 W191:X191 W203:X203 W215:X215 W227:X227 W239:X239 W251:X251 W263:X263 W287:X287" xr:uid="{EC87A3AE-E489-4352-8A62-D5F0D42D9A6E}"/>
    <dataValidation allowBlank="1" showInputMessage="1" showErrorMessage="1" prompt="単位 9番目" sqref="U59:V59 U275:V275 U71:V71 U83:V83 U95:V95 U107:V107 U119:V119 U131:V131 U143:V143 U155:V155 U167:V167 U179:V179 U191:V191 U203:V203 U215:V215 U227:V227 U239:V239 U251:V251 U263:V263 U287:V287" xr:uid="{2F597776-3969-46E4-B2B7-B555BB789BD1}"/>
    <dataValidation allowBlank="1" showInputMessage="1" showErrorMessage="1" prompt="単位 8番目" sqref="S59:T59 S275:T275 S71:T71 S83:T83 S95:T95 S107:T107 S119:T119 S131:T131 S143:T143 S155:T155 S167:T167 S179:T179 S191:T191 S203:T203 S215:T215 S227:T227 S239:T239 S251:T251 S263:T263 S287:T287" xr:uid="{909C6F8B-DF0E-4EC6-9EFE-D4F7E2195639}"/>
    <dataValidation allowBlank="1" showInputMessage="1" showErrorMessage="1" prompt="単位 7番目" sqref="Q59:R59 Q275:R275 Q71:R71 Q83:R83 Q95:R95 Q107:R107 Q119:R119 Q131:R131 Q143:R143 Q155:R155 Q167:R167 Q179:R179 Q191:R191 Q203:R203 Q215:R215 Q227:R227 Q239:R239 Q251:R251 Q263:R263 Q287:R287" xr:uid="{588947A0-81B2-405F-934A-54EF13D9BD75}"/>
    <dataValidation allowBlank="1" showInputMessage="1" showErrorMessage="1" prompt="単位 6番目" sqref="O59:P59 O275:P275 O71:P71 O83:P83 O95:P95 O107:P107 O119:P119 O131:P131 O143:P143 O155:P155 O167:P167 O179:P179 O191:P191 O203:P203 O215:P215 O227:P227 O239:P239 O251:P251 O263:P263 O287:P287" xr:uid="{D1BD2B5E-5E1D-4C3A-B433-FC82EF1659FF}"/>
    <dataValidation allowBlank="1" showInputMessage="1" showErrorMessage="1" prompt="単位 5番目" sqref="M59:N59 M275:N275 M71:N71 M83:N83 M95:N95 M107:N107 M119:N119 M131:N131 M143:N143 M155:N155 M167:N167 M179:N179 M191:N191 M203:N203 M215:N215 M227:N227 M239:N239 M251:N251 M263:N263 M287:N287" xr:uid="{8E913818-4B2F-4122-A257-C5F8823BE14F}"/>
    <dataValidation allowBlank="1" showInputMessage="1" showErrorMessage="1" prompt="単位 4番目" sqref="K59:L59 K275:L275 K71:L71 K83:L83 K95:L95 K107:L107 K119:L119 K131:L131 K143:L143 K155:L155 K167:L167 K179:L179 K191:L191 K203:L203 K215:L215 K227:L227 K239:L239 K251:L251 K263:L263 K287:L287" xr:uid="{2708802D-6FA1-4339-A519-7722652B5A25}"/>
    <dataValidation allowBlank="1" showInputMessage="1" showErrorMessage="1" prompt="単位 3番目" sqref="I59:J59 I275:J275 I71:J71 I83:J83 I95:J95 I107:J107 I119:J119 I131:J131 I143:J143 I155:J155 I167:J167 I179:J179 I191:J191 I203:J203 I215:J215 I227:J227 I239:J239 I251:J251 I263:J263 I287:J287" xr:uid="{A5AAC2BF-6538-494F-8624-3033B9D55D19}"/>
    <dataValidation allowBlank="1" showInputMessage="1" showErrorMessage="1" prompt="単位 2番目" sqref="G59:H59 G275:H275 G71:H71 G83:H83 G95:H95 G107:H107 G119:H119 G131:H131 G143:H143 G155:H155 G167:H167 G179:H179 G191:H191 G203:H203 G215:H215 G227:H227 G239:H239 G251:H251 G263:H263 G287:H287" xr:uid="{5519C615-8E80-4289-8D4C-E2B4AF3866B4}"/>
    <dataValidation allowBlank="1" showInputMessage="1" showErrorMessage="1" prompt="ｶﾘｷｭﾗﾑｺｰﾄﾞ 10番目" sqref="W58:X58 W274:X274 W70:X70 W82:X82 W94:X94 W106:X106 W118:X118 W130:X130 W142:X142 W154:X154 W166:X166 W178:X178 W190:X190 W202:X202 W214:X214 W226:X226 W238:X238 W250:X250 W262:X262 W286:X286" xr:uid="{27308F1D-0758-4970-AF47-2AFF7F2CFA34}"/>
    <dataValidation allowBlank="1" showInputMessage="1" showErrorMessage="1" prompt="ｶﾘｷｭﾗﾑｺｰﾄﾞ 9番目" sqref="U58:V58 U274:V274 U70:V70 U82:V82 U94:V94 U106:V106 U118:V118 U130:V130 U142:V142 U154:V154 U166:V166 U178:V178 U190:V190 U202:V202 U214:V214 U226:V226 U238:V238 U250:V250 U262:V262 U286:V286" xr:uid="{C91BBE99-761A-4388-91A5-AE1DC5AD79ED}"/>
    <dataValidation allowBlank="1" showInputMessage="1" showErrorMessage="1" prompt="ｶﾘｷｭﾗﾑｺｰﾄﾞ 8番目" sqref="S58:T58 S274:T274 S70:T70 S82:T82 S94:T94 S106:T106 S118:T118 S130:T130 S142:T142 S154:T154 S166:T166 S178:T178 S190:T190 S202:T202 S214:T214 S226:T226 S238:T238 S250:T250 S262:T262 S286:T286" xr:uid="{641FEFF7-BBD2-47C9-B9EF-9B691DEF828A}"/>
    <dataValidation allowBlank="1" showInputMessage="1" showErrorMessage="1" prompt="ｶﾘｷｭﾗﾑｺｰﾄﾞ 7番目" sqref="Q58:R58 Q274:R274 Q70:R70 Q82:R82 Q94:R94 Q106:R106 Q118:R118 Q130:R130 Q142:R142 Q154:R154 Q166:R166 Q178:R178 Q190:R190 Q202:R202 Q214:R214 Q226:R226 Q238:R238 Q250:R250 Q262:R262 Q286:R286" xr:uid="{52AF88E3-4462-480F-81A6-B43E77BDDEBF}"/>
    <dataValidation allowBlank="1" showInputMessage="1" showErrorMessage="1" prompt="ｶﾘｷｭﾗﾑｺｰﾄﾞ 6番目" sqref="O58:P58 O274:P274 O70:P70 O82:P82 O94:P94 O106:P106 O118:P118 O130:P130 O142:P142 O154:P154 O166:P166 O178:P178 O190:P190 O202:P202 O214:P214 O226:P226 O238:P238 O250:P250 O262:P262 O286:P286" xr:uid="{81214A65-46A7-429F-86C0-020FD62A4D17}"/>
    <dataValidation allowBlank="1" showInputMessage="1" showErrorMessage="1" prompt="ｶﾘｷｭﾗﾑｺｰﾄﾞ 5番目" sqref="M58:N58 M274:N274 M70:N70 M82:N82 M94:N94 M106:N106 M118:N118 M130:N130 M142:N142 M154:N154 M166:N166 M178:N178 M190:N190 M202:N202 M214:N214 M226:N226 M238:N238 M250:N250 M262:N262 M286:N286" xr:uid="{13B6D323-B85A-4DDA-8114-D6394E86318D}"/>
    <dataValidation allowBlank="1" showInputMessage="1" showErrorMessage="1" prompt="ｶﾘｷｭﾗﾑｺｰﾄﾞ 4番目" sqref="K58:L58 K274:L274 K70:L70 K82:L82 K94:L94 K106:L106 K118:L118 K130:L130 K142:L142 K154:L154 K166:L166 K178:L178 K190:L190 K202:L202 K214:L214 K226:L226 K238:L238 K250:L250 K262:L262 K286:L286" xr:uid="{E69DFC4C-E20D-4514-B2EC-9846A4DF1A31}"/>
    <dataValidation allowBlank="1" showInputMessage="1" showErrorMessage="1" prompt="ｶﾘｷｭﾗﾑｺｰﾄﾞ 3番目" sqref="I58:J58 I274:J274 I70:J70 I82:J82 I94:J94 I106:J106 I118:J118 I130:J130 I142:J142 I154:J154 I166:J166 I178:J178 I190:J190 I202:J202 I214:J214 I226:J226 I238:J238 I250:J250 I262:J262 I286:J286" xr:uid="{2F42F8E0-EBE3-4FE5-8350-ECD15F886829}"/>
    <dataValidation allowBlank="1" showInputMessage="1" showErrorMessage="1" prompt="ｶﾘｷｭﾗﾑｺｰﾄﾞ 2番目" sqref="G58:H58 G274:H274 G70:H70 G82:H82 G94:H94 G106:H106 G118:H118 G130:H130 G142:H142 G154:H154 G166:H166 G178:H178 G190:H190 G202:H202 G214:H214 G226:H226 G238:H238 G250:H250 G262:H262 G286:H286" xr:uid="{1F9DECD7-4CA2-49F6-BFCF-B5A5DE0C5539}"/>
    <dataValidation allowBlank="1" showInputMessage="1" showErrorMessage="1" prompt="単位 1番目_x000a_カリキュラムコードの単位を入力してください_x000a_※0.5単位刻みです" sqref="E59:F59 E275:F275 E71:F71 E83:F83 E95:F95 E107:F107 E119:F119 E131:F131 E143:F143 E155:F155 E167:F167 E179:F179 E191:F191 E203:F203 E215:F215 E227:F227 E239:F239 E251:F251 E263:F263 E287:F287" xr:uid="{527DDFA9-5786-471E-A2EF-1E991D5F35AE}"/>
    <dataValidation allowBlank="1" showInputMessage="1" showErrorMessage="1" prompt="ｶﾘｷｭﾗﾑｺｰﾄﾞ１番目_x000a_「ｶﾘｷｭﾗﾑｺｰﾄﾞ一覧シート」を参照してコードを入力してください_x000a_" sqref="E58:F58 E274:F274 E70:F70 E82:F82 E94:F94 E106:F106 E118:F118 E130:F130 E142:F142 E154:F154 E166:F166 E178:F178 E190:F190 E202:F202 E214:F214 E226:F226 E238:F238 E250:F250 E262:F262 E286:F286" xr:uid="{A7160DEB-8281-4EF2-B54A-B900F485C3F5}"/>
    <dataValidation allowBlank="1" showInputMessage="1" showErrorMessage="1" prompt="講師名を入力してください" sqref="E56:AF56 E68:AF68 E272:AF272 E80:AF80 E92:AF92 E104:AF104 E116:AF116 E128:AF128 E140:AF140 E152:AF152 E164:AF164 E176:AF176 E188:AF188 E200:AF200 E212:AF212 E224:AF224 E236:AF236 E248:AF248 E260:AF260 E284:AF284" xr:uid="{C072855C-5475-4926-B928-3D7D1D79252A}"/>
    <dataValidation allowBlank="1" showInputMessage="1" showErrorMessage="1" prompt="肩書を改行して表示したい場合に入力してください。_x000a_例_x000a_○○クリニック_x000a_　院長　○○　○○" sqref="E52:AF52 E64:AF64 E268:AF268 E76:AF76 E88:AF88 E100:AF100 E112:AF112 E124:AF124 E136:AF136 E148:AF148 E160:AF160 E172:AF172 E184:AF184 E196:AF196 E208:AF208 E220:AF220 E232:AF232 E244:AF244 E256:AF256 E280:AF280" xr:uid="{0A2FA206-6E75-49E6-A6FE-8F9F18A59D67}"/>
    <dataValidation allowBlank="1" showInputMessage="1" showErrorMessage="1" prompt="講師の肩書きを入力してください" sqref="E51:AF51 E63:AF63 E267:AF267 E75:AF75 E87:AF87 E99:AF99 E111:AF111 E123:AF123 E135:AF135 E147:AF147 E159:AF159 E171:AF171 E183:AF183 E195:AF195 E207:AF207 E219:AF219 E231:AF231 E243:AF243 E255:AF255 E279:AF279" xr:uid="{B8564CDC-F984-4B98-B0F4-EB120BBD761C}"/>
    <dataValidation allowBlank="1" showInputMessage="1" showErrorMessage="1" prompt="演題名を分類分けする場合は入力してください" sqref="E50:AF50 E62:AF62 E266:AF266 E74:AF74 E86:AF86 E98:AF98 E110:AF110 E122:AF122 E134:AF134 E146:AF146 E158:AF158 E170:AF170 E182:AF182 E194:AF194 E206:AF206 E218:AF218 E230:AF230 E242:AF242 E254:AF254 E278:AF278" xr:uid="{4834FFC0-E801-4D8A-AB7D-EF40C9827C24}"/>
    <dataValidation allowBlank="1" showInputMessage="1" showErrorMessage="1" prompt="【必須】演題名を入力してください_x000a_※複数演題がある場合は演題名の先頭にシステムで番号を付与しますので番号は入力しないでください" sqref="E49:AF49 E61:AF61 E253:AF253 E265:AF265 E73:AF73 E85:AF85 E97:AF97 E109:AF109 E121:AF121 E133:AF133 E145:AF145 E157:AF157 E169:AF169 E181:AF181 E193:AF193 E205:AF205 E217:AF217 E229:AF229 E241:AF241 E277:AF277" xr:uid="{8C156C71-7F9D-4B13-8CEA-A6C0AF7681AD}"/>
    <dataValidation allowBlank="1" showInputMessage="1" showErrorMessage="1" prompt="自動計算しますので入力不要です" sqref="F37:I38 S37:AF38" xr:uid="{4B7482B5-CD7A-45F5-B22B-B6CCDE80B8E8}"/>
    <dataValidation allowBlank="1" showInputMessage="1" showErrorMessage="1" prompt="申込先URLを入力してください" sqref="H42:AF42" xr:uid="{E6AB59B9-CAA8-456F-9E27-9289CE1ABCA4}"/>
    <dataValidation allowBlank="1" showInputMessage="1" showErrorMessage="1" prompt="申込先メールアドレスを入力してください" sqref="H41:S41" xr:uid="{7BE97621-D8D4-4065-A679-23F50DDAAAE1}"/>
    <dataValidation allowBlank="1" showInputMessage="1" showErrorMessage="1" prompt="【必須】担当者名を入力してください" sqref="J40:AF40" xr:uid="{107D080E-9FA6-4D1D-BEC6-D9F9C51C8C09}"/>
    <dataValidation allowBlank="1" showInputMessage="1" showErrorMessage="1" prompt="【必須】開催場所の電話番号を入力してください" sqref="V41:X41" xr:uid="{10F72FD9-2300-4533-8181-E89AF99BD6BC}"/>
    <dataValidation allowBlank="1" showInputMessage="1" showErrorMessage="1" prompt="【必須】申込先を入力してください_x000a_※メーカー名(製薬会社等)は入力できません" sqref="O39:AF39" xr:uid="{9D49B6EC-6AA9-4277-BF9C-19C6E14334CE}"/>
    <dataValidation type="list" allowBlank="1" showInputMessage="1" showErrorMessage="1" prompt="【最低一つ選択】申請項目に「印」を付けてください" sqref="F12" xr:uid="{FFB8D8A2-27BF-4396-9692-2C2C86FFB835}">
      <formula1>"○"</formula1>
    </dataValidation>
    <dataValidation allowBlank="1" showInputMessage="1" showErrorMessage="1" prompt="Webの予約締切日を入力してください" sqref="T30:Y30" xr:uid="{29C6D962-A697-4F92-96CD-582E1C923F41}"/>
    <dataValidation type="list" allowBlank="1" showInputMessage="1" showErrorMessage="1" prompt="Webの予約締切日がある場合は「印」を付けてください" sqref="S30" xr:uid="{7F4E0612-A0DC-4C61-AFB3-83BC67F96BC1}">
      <formula1>"○"</formula1>
    </dataValidation>
    <dataValidation type="list" allowBlank="1" showInputMessage="1" showErrorMessage="1" prompt="当日予約が可能な場合は「印」を付けてください" sqref="M30" xr:uid="{D70C625F-07FE-458C-911F-C9D47D77CA0D}">
      <formula1>"○"</formula1>
    </dataValidation>
    <dataValidation allowBlank="1" showInputMessage="1" showErrorMessage="1" prompt="来場の予約締切日を入力してください" sqref="M29:R29" xr:uid="{3BC99D98-F4CB-40F4-88C6-4D0CA50392DF}"/>
    <dataValidation allowBlank="1" showInputMessage="1" showErrorMessage="1" prompt="上限人数を入力してください" sqref="AC28:AE28" xr:uid="{E1442376-459A-4B86-A016-90990FE09B94}"/>
    <dataValidation allowBlank="1" showInputMessage="1" showErrorMessage="1" prompt="【必須】会場名を入力してください" sqref="J27:AF27" xr:uid="{B9DAD5AA-F248-4E1B-BC5B-E9F7773CD4D6}"/>
    <dataValidation allowBlank="1" showInputMessage="1" showErrorMessage="1" prompt="開催場所の住所を入力してください" sqref="J26:AF26" xr:uid="{12B51F5D-1B62-457F-A11C-317812210C46}"/>
    <dataValidation allowBlank="1" showInputMessage="1" showErrorMessage="1" prompt="開催場所の電話番号を入力してください" sqref="V25:X25" xr:uid="{51256C85-FC32-43A9-BB08-33A8ABF0F155}"/>
    <dataValidation allowBlank="1" showInputMessage="1" showErrorMessage="1" prompt="郵便番号を入力してください" sqref="K25:L25" xr:uid="{7405BD5E-3191-47E8-A95A-6E6D1063F75C}"/>
    <dataValidation type="list" allowBlank="1" showInputMessage="1" showErrorMessage="1" prompt="【必須】開始時刻を入力してください(24時間表記)" sqref="T23:U24 E57:F57 E69:F69 E273:F273 E81:F81 E93:F93 E105:F105 E117:F117 E129:F129 E141:F141 E153:F153 E165:F165 E177:F177 E189:F189 E201:F201 E213:F213 E225:F225 E237:F237 E249:F249 E261:F261 E285:F285" xr:uid="{8EAB12A8-78A0-4384-99DA-9B816B52CE4C}">
      <formula1>"0,1,2,3,4,5,6,7,8,9,10,11,12,13,14,15,16,17,18,19,20,21,22,23"</formula1>
    </dataValidation>
    <dataValidation allowBlank="1" showInputMessage="1" showErrorMessage="1" prompt="【必須】開催日付を入力してください" sqref="F23:R24" xr:uid="{B8743EC9-4B52-4510-AE62-33D2159E64EF}"/>
    <dataValidation allowBlank="1" showInputMessage="1" showErrorMessage="1" prompt="「その他」を選択した場合は配信媒体を入力してください" sqref="AA16:AE16" xr:uid="{01CDDA7F-8101-49F6-AE21-05D16C8A1163}"/>
    <dataValidation allowBlank="1" showInputMessage="1" showErrorMessage="1" prompt="【必須】講習会名を記載してください" sqref="F15:U16" xr:uid="{BFD73A30-04E1-4F40-B13B-B2A7B46A903F}"/>
    <dataValidation allowBlank="1" showInputMessage="1" showErrorMessage="1" prompt="「その他」を選択した場合は申請項目内容を記載してください" sqref="Q13:W13" xr:uid="{CFE0DE03-6D53-47C0-96AF-AEA1B3E34439}"/>
    <dataValidation allowBlank="1" showInputMessage="1" showErrorMessage="1" prompt="【必須】申請者を入力してください" sqref="X6:AF6" xr:uid="{8A9DAA29-621C-4EC5-9666-5760371FE282}"/>
    <dataValidation allowBlank="1" showInputMessage="1" showErrorMessage="1" prompt="【必須】申請日を入力してください" sqref="T1:AF1" xr:uid="{B12F9178-4A2E-4261-ADC2-7D917C0B663E}"/>
    <dataValidation type="list" allowBlank="1" showInputMessage="1" showErrorMessage="1" sqref="BW12 K13 AA12 BZ10 Z13 W12 F13" xr:uid="{44260976-2E8D-4FC7-9A1F-04B9A839510F}">
      <formula1>"○"</formula1>
    </dataValidation>
    <dataValidation type="list" allowBlank="1" showInputMessage="1" prompt="【必須】00から59までの値で入力できます" sqref="AD23:AE24 W23:X24 H57:I57 O57:P57 H69:I69 O69:P69 H273:I273 O273:P273 H81:I81 O81:P81 H93:I93 O93:P93 H105:I105 O105:P105 H117:I117 O117:P117 H129:I129 O129:P129 H141:I141 O141:P141 H153:I153 O153:P153 H165:I165 O165:P165 H177:I177 O177:P177 H189:I189 O189:P189 H201:I201 O201:P201 H213:I213 O213:P213 H225:I225 O225:P225 H237:I237 O237:P237 H249:I249 O249:P249 H261:I261 O261:P261 H285:I285 O285:P285" xr:uid="{D80B3980-45FE-4734-BF58-18BC5BA63E2C}">
      <formula1>"0,10,20,30,40,50"</formula1>
    </dataValidation>
    <dataValidation type="list" allowBlank="1" showInputMessage="1" showErrorMessage="1" prompt="【必須】終了時刻を入力してください(24時間表記)" sqref="AA23:AB24 L57:M57 L69:M69 L273:M273 L81:M81 L93:M93 L105:M105 L117:M117 L129:M129 L141:M141 L153:M153 L165:M165 L177:M177 L189:M189 L201:M201 L213:M213 L225:M225 L237:M237 L249:M249 L261:M261 L285:M285" xr:uid="{DC926DE7-AC72-4539-B28F-BF337884B6C9}">
      <formula1>"0,1,2,3,4,5,6,7,8,9,10,11,12,13,14,15,16,17,18,19,20,21,22,23"</formula1>
    </dataValidation>
  </dataValidations>
  <pageMargins left="0.70866141732283472" right="0.70866141732283472" top="0.59055118110236227" bottom="0.59055118110236227" header="0.19685039370078741" footer="0.19685039370078741"/>
  <pageSetup paperSize="9" orientation="portrait" r:id="rId1"/>
  <headerFooter>
    <oddHeader>&amp;RVer.20220401</oddHeader>
    <oddFooter>&amp;C- &amp;P -</oddFooter>
  </headerFooter>
  <rowBreaks count="7" manualBreakCount="7">
    <brk id="47" max="31" man="1"/>
    <brk id="83" max="31" man="1"/>
    <brk id="119" max="31" man="1"/>
    <brk id="155" max="31" man="1"/>
    <brk id="191" max="31" man="1"/>
    <brk id="227" max="31" man="1"/>
    <brk id="263" max="31" man="1"/>
  </rowBreaks>
  <drawing r:id="rId2"/>
  <extLst>
    <ext xmlns:x14="http://schemas.microsoft.com/office/spreadsheetml/2009/9/main" uri="{CCE6A557-97BC-4b89-ADB6-D9C93CAAB3DF}">
      <x14:dataValidations xmlns:xm="http://schemas.microsoft.com/office/excel/2006/main" count="5">
        <x14:dataValidation type="list" allowBlank="1" showInputMessage="1" xr:uid="{3530EA98-FC24-47F6-BFD1-A75B320C7101}">
          <x14:formula1>
            <xm:f>マスタ!$G$1:$G$10</xm:f>
          </x14:formula1>
          <xm:sqref>F18:AF22</xm:sqref>
        </x14:dataValidation>
        <x14:dataValidation type="list" allowBlank="1" showInputMessage="1" showErrorMessage="1" prompt="【必須】参加方式を選択してください" xr:uid="{BB6B1E1B-01E0-462A-830E-A1F3C229BE87}">
          <x14:formula1>
            <xm:f>マスタ!$D$1:$D$3</xm:f>
          </x14:formula1>
          <xm:sqref>F29:I31</xm:sqref>
        </x14:dataValidation>
        <x14:dataValidation type="list" allowBlank="1" showInputMessage="1" showErrorMessage="1" prompt="「生涯教育講座」を選択した場合は開催形式を選択してください" xr:uid="{C736D051-97F5-41FA-8BF3-29DB88151B26}">
          <x14:formula1>
            <xm:f>マスタ!$B$1:$B$4</xm:f>
          </x14:formula1>
          <xm:sqref>N12:T12</xm:sqref>
        </x14:dataValidation>
        <x14:dataValidation type="list" allowBlank="1" showInputMessage="1" showErrorMessage="1" prompt="配信媒体を選択してください" xr:uid="{70790FDE-F9A9-4470-AB9C-896A5C81B0CF}">
          <x14:formula1>
            <xm:f>マスタ!$C$1:$C$5</xm:f>
          </x14:formula1>
          <xm:sqref>Z15:AF15</xm:sqref>
        </x14:dataValidation>
        <x14:dataValidation type="list" allowBlank="1" showInputMessage="1" prompt="開催団体名を入力してください_x000a__x000a_※福岡市医師会の入力は不要です_x000a_※メーカー名(製薬会社等)の入力は不要です_x000a_※１行に複数団体を入力しないでください(最大6団体)" xr:uid="{0FFE40AE-CE35-4229-8003-AE6AC1C235C1}">
          <x14:formula1>
            <xm:f>マスタ!$G$1:$G$10</xm:f>
          </x14:formula1>
          <xm:sqref>F17:AF17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D721D-7FD6-4118-912B-073F6E26C760}">
  <sheetPr codeName="Sheet2">
    <tabColor theme="8" tint="0.39997558519241921"/>
  </sheetPr>
  <dimension ref="A1:B84"/>
  <sheetViews>
    <sheetView workbookViewId="0">
      <selection activeCell="D76" sqref="D76"/>
    </sheetView>
  </sheetViews>
  <sheetFormatPr defaultRowHeight="14.25"/>
  <cols>
    <col min="1" max="1" width="7.125" style="1" bestFit="1" customWidth="1"/>
    <col min="2" max="2" width="38.25" style="1" bestFit="1" customWidth="1"/>
    <col min="3" max="16384" width="9" style="1"/>
  </cols>
  <sheetData>
    <row r="1" spans="1:2">
      <c r="A1" s="1">
        <v>1</v>
      </c>
      <c r="B1" s="1" t="s">
        <v>817</v>
      </c>
    </row>
    <row r="2" spans="1:2">
      <c r="A2" s="1">
        <v>2</v>
      </c>
      <c r="B2" s="1" t="s">
        <v>818</v>
      </c>
    </row>
    <row r="3" spans="1:2">
      <c r="A3" s="1">
        <v>3</v>
      </c>
      <c r="B3" s="1" t="s">
        <v>819</v>
      </c>
    </row>
    <row r="4" spans="1:2">
      <c r="A4" s="1">
        <v>4</v>
      </c>
      <c r="B4" s="1" t="s">
        <v>820</v>
      </c>
    </row>
    <row r="5" spans="1:2">
      <c r="A5" s="1">
        <v>5</v>
      </c>
      <c r="B5" s="1" t="s">
        <v>821</v>
      </c>
    </row>
    <row r="6" spans="1:2">
      <c r="A6" s="1">
        <v>6</v>
      </c>
      <c r="B6" s="1" t="s">
        <v>822</v>
      </c>
    </row>
    <row r="7" spans="1:2">
      <c r="A7" s="1">
        <v>7</v>
      </c>
      <c r="B7" s="1" t="s">
        <v>823</v>
      </c>
    </row>
    <row r="8" spans="1:2">
      <c r="A8" s="1">
        <v>8</v>
      </c>
      <c r="B8" s="1" t="s">
        <v>824</v>
      </c>
    </row>
    <row r="9" spans="1:2">
      <c r="A9" s="1">
        <v>9</v>
      </c>
      <c r="B9" s="1" t="s">
        <v>825</v>
      </c>
    </row>
    <row r="10" spans="1:2">
      <c r="A10" s="1">
        <v>10</v>
      </c>
      <c r="B10" s="1" t="s">
        <v>826</v>
      </c>
    </row>
    <row r="11" spans="1:2">
      <c r="A11" s="1">
        <v>11</v>
      </c>
      <c r="B11" s="1" t="s">
        <v>827</v>
      </c>
    </row>
    <row r="12" spans="1:2">
      <c r="A12" s="1">
        <v>12</v>
      </c>
      <c r="B12" s="1" t="s">
        <v>828</v>
      </c>
    </row>
    <row r="13" spans="1:2">
      <c r="A13" s="1">
        <v>13</v>
      </c>
      <c r="B13" s="1" t="s">
        <v>829</v>
      </c>
    </row>
    <row r="14" spans="1:2">
      <c r="A14" s="1">
        <v>14</v>
      </c>
      <c r="B14" s="1" t="s">
        <v>830</v>
      </c>
    </row>
    <row r="15" spans="1:2">
      <c r="A15" s="1">
        <v>15</v>
      </c>
      <c r="B15" s="1" t="s">
        <v>831</v>
      </c>
    </row>
    <row r="16" spans="1:2">
      <c r="A16" s="1">
        <v>16</v>
      </c>
      <c r="B16" s="1" t="s">
        <v>832</v>
      </c>
    </row>
    <row r="17" spans="1:2">
      <c r="A17" s="1">
        <v>17</v>
      </c>
      <c r="B17" s="1" t="s">
        <v>833</v>
      </c>
    </row>
    <row r="18" spans="1:2">
      <c r="A18" s="1">
        <v>18</v>
      </c>
      <c r="B18" s="1" t="s">
        <v>834</v>
      </c>
    </row>
    <row r="19" spans="1:2">
      <c r="A19" s="1">
        <v>19</v>
      </c>
      <c r="B19" s="1" t="s">
        <v>835</v>
      </c>
    </row>
    <row r="20" spans="1:2">
      <c r="A20" s="1">
        <v>20</v>
      </c>
      <c r="B20" s="1" t="s">
        <v>934</v>
      </c>
    </row>
    <row r="21" spans="1:2">
      <c r="A21" s="1">
        <v>21</v>
      </c>
      <c r="B21" s="1" t="s">
        <v>836</v>
      </c>
    </row>
    <row r="22" spans="1:2">
      <c r="A22" s="1">
        <v>22</v>
      </c>
      <c r="B22" s="1" t="s">
        <v>837</v>
      </c>
    </row>
    <row r="23" spans="1:2">
      <c r="A23" s="1">
        <v>23</v>
      </c>
      <c r="B23" s="1" t="s">
        <v>838</v>
      </c>
    </row>
    <row r="24" spans="1:2">
      <c r="A24" s="1">
        <v>24</v>
      </c>
      <c r="B24" s="1" t="s">
        <v>839</v>
      </c>
    </row>
    <row r="25" spans="1:2">
      <c r="A25" s="1">
        <v>25</v>
      </c>
      <c r="B25" s="1" t="s">
        <v>840</v>
      </c>
    </row>
    <row r="26" spans="1:2">
      <c r="A26" s="1">
        <v>26</v>
      </c>
      <c r="B26" s="1" t="s">
        <v>841</v>
      </c>
    </row>
    <row r="27" spans="1:2">
      <c r="A27" s="1">
        <v>27</v>
      </c>
      <c r="B27" s="1" t="s">
        <v>842</v>
      </c>
    </row>
    <row r="28" spans="1:2">
      <c r="A28" s="1">
        <v>28</v>
      </c>
      <c r="B28" s="1" t="s">
        <v>843</v>
      </c>
    </row>
    <row r="29" spans="1:2">
      <c r="A29" s="1">
        <v>29</v>
      </c>
      <c r="B29" s="1" t="s">
        <v>844</v>
      </c>
    </row>
    <row r="30" spans="1:2">
      <c r="A30" s="1">
        <v>30</v>
      </c>
      <c r="B30" s="1" t="s">
        <v>845</v>
      </c>
    </row>
    <row r="31" spans="1:2">
      <c r="A31" s="1">
        <v>31</v>
      </c>
      <c r="B31" s="1" t="s">
        <v>846</v>
      </c>
    </row>
    <row r="32" spans="1:2">
      <c r="A32" s="1">
        <v>32</v>
      </c>
      <c r="B32" s="1" t="s">
        <v>847</v>
      </c>
    </row>
    <row r="33" spans="1:2">
      <c r="A33" s="1">
        <v>33</v>
      </c>
      <c r="B33" s="1" t="s">
        <v>848</v>
      </c>
    </row>
    <row r="34" spans="1:2">
      <c r="A34" s="1">
        <v>34</v>
      </c>
      <c r="B34" s="1" t="s">
        <v>849</v>
      </c>
    </row>
    <row r="35" spans="1:2">
      <c r="A35" s="1">
        <v>35</v>
      </c>
      <c r="B35" s="1" t="s">
        <v>850</v>
      </c>
    </row>
    <row r="36" spans="1:2">
      <c r="A36" s="1">
        <v>36</v>
      </c>
      <c r="B36" s="1" t="s">
        <v>851</v>
      </c>
    </row>
    <row r="37" spans="1:2">
      <c r="A37" s="1">
        <v>37</v>
      </c>
      <c r="B37" s="1" t="s">
        <v>852</v>
      </c>
    </row>
    <row r="38" spans="1:2">
      <c r="A38" s="1">
        <v>38</v>
      </c>
      <c r="B38" s="1" t="s">
        <v>853</v>
      </c>
    </row>
    <row r="39" spans="1:2">
      <c r="A39" s="1">
        <v>39</v>
      </c>
      <c r="B39" s="1" t="s">
        <v>854</v>
      </c>
    </row>
    <row r="40" spans="1:2">
      <c r="A40" s="1">
        <v>40</v>
      </c>
      <c r="B40" s="1" t="s">
        <v>855</v>
      </c>
    </row>
    <row r="41" spans="1:2">
      <c r="A41" s="1">
        <v>41</v>
      </c>
      <c r="B41" s="1" t="s">
        <v>856</v>
      </c>
    </row>
    <row r="42" spans="1:2">
      <c r="A42" s="1">
        <v>42</v>
      </c>
      <c r="B42" s="1" t="s">
        <v>857</v>
      </c>
    </row>
    <row r="43" spans="1:2">
      <c r="A43" s="1">
        <v>43</v>
      </c>
      <c r="B43" s="1" t="s">
        <v>858</v>
      </c>
    </row>
    <row r="44" spans="1:2">
      <c r="A44" s="1">
        <v>44</v>
      </c>
      <c r="B44" s="1" t="s">
        <v>859</v>
      </c>
    </row>
    <row r="45" spans="1:2">
      <c r="A45" s="1">
        <v>45</v>
      </c>
      <c r="B45" s="1" t="s">
        <v>860</v>
      </c>
    </row>
    <row r="46" spans="1:2">
      <c r="A46" s="1">
        <v>46</v>
      </c>
      <c r="B46" s="1" t="s">
        <v>861</v>
      </c>
    </row>
    <row r="47" spans="1:2">
      <c r="A47" s="1">
        <v>47</v>
      </c>
      <c r="B47" s="1" t="s">
        <v>862</v>
      </c>
    </row>
    <row r="48" spans="1:2">
      <c r="A48" s="1">
        <v>48</v>
      </c>
      <c r="B48" s="1" t="s">
        <v>863</v>
      </c>
    </row>
    <row r="49" spans="1:2">
      <c r="A49" s="1">
        <v>49</v>
      </c>
      <c r="B49" s="1" t="s">
        <v>864</v>
      </c>
    </row>
    <row r="50" spans="1:2">
      <c r="A50" s="1">
        <v>50</v>
      </c>
      <c r="B50" s="1" t="s">
        <v>865</v>
      </c>
    </row>
    <row r="51" spans="1:2">
      <c r="A51" s="1">
        <v>51</v>
      </c>
      <c r="B51" s="1" t="s">
        <v>866</v>
      </c>
    </row>
    <row r="52" spans="1:2">
      <c r="A52" s="1">
        <v>52</v>
      </c>
      <c r="B52" s="1" t="s">
        <v>867</v>
      </c>
    </row>
    <row r="53" spans="1:2">
      <c r="A53" s="1">
        <v>53</v>
      </c>
      <c r="B53" s="1" t="s">
        <v>868</v>
      </c>
    </row>
    <row r="54" spans="1:2">
      <c r="A54" s="1">
        <v>54</v>
      </c>
      <c r="B54" s="1" t="s">
        <v>869</v>
      </c>
    </row>
    <row r="55" spans="1:2">
      <c r="A55" s="1">
        <v>55</v>
      </c>
      <c r="B55" s="1" t="s">
        <v>870</v>
      </c>
    </row>
    <row r="56" spans="1:2">
      <c r="A56" s="1">
        <v>56</v>
      </c>
      <c r="B56" s="1" t="s">
        <v>871</v>
      </c>
    </row>
    <row r="57" spans="1:2">
      <c r="A57" s="1">
        <v>57</v>
      </c>
      <c r="B57" s="1" t="s">
        <v>872</v>
      </c>
    </row>
    <row r="58" spans="1:2">
      <c r="A58" s="1">
        <v>58</v>
      </c>
      <c r="B58" s="1" t="s">
        <v>873</v>
      </c>
    </row>
    <row r="59" spans="1:2">
      <c r="A59" s="1">
        <v>59</v>
      </c>
      <c r="B59" s="1" t="s">
        <v>874</v>
      </c>
    </row>
    <row r="60" spans="1:2">
      <c r="A60" s="1">
        <v>60</v>
      </c>
      <c r="B60" s="1" t="s">
        <v>875</v>
      </c>
    </row>
    <row r="61" spans="1:2">
      <c r="A61" s="1">
        <v>61</v>
      </c>
      <c r="B61" s="1" t="s">
        <v>876</v>
      </c>
    </row>
    <row r="62" spans="1:2">
      <c r="A62" s="1">
        <v>62</v>
      </c>
      <c r="B62" s="1" t="s">
        <v>877</v>
      </c>
    </row>
    <row r="63" spans="1:2">
      <c r="A63" s="1">
        <v>63</v>
      </c>
      <c r="B63" s="1" t="s">
        <v>878</v>
      </c>
    </row>
    <row r="64" spans="1:2">
      <c r="A64" s="1">
        <v>64</v>
      </c>
      <c r="B64" s="1" t="s">
        <v>935</v>
      </c>
    </row>
    <row r="65" spans="1:2">
      <c r="A65" s="1">
        <v>65</v>
      </c>
      <c r="B65" s="1" t="s">
        <v>879</v>
      </c>
    </row>
    <row r="66" spans="1:2">
      <c r="A66" s="1">
        <v>66</v>
      </c>
      <c r="B66" s="1" t="s">
        <v>880</v>
      </c>
    </row>
    <row r="67" spans="1:2">
      <c r="A67" s="1">
        <v>67</v>
      </c>
      <c r="B67" s="1" t="s">
        <v>881</v>
      </c>
    </row>
    <row r="68" spans="1:2">
      <c r="A68" s="1">
        <v>68</v>
      </c>
      <c r="B68" s="1" t="s">
        <v>882</v>
      </c>
    </row>
    <row r="69" spans="1:2">
      <c r="A69" s="1">
        <v>69</v>
      </c>
      <c r="B69" s="1" t="s">
        <v>883</v>
      </c>
    </row>
    <row r="70" spans="1:2">
      <c r="A70" s="1">
        <v>70</v>
      </c>
      <c r="B70" s="1" t="s">
        <v>884</v>
      </c>
    </row>
    <row r="71" spans="1:2">
      <c r="A71" s="1">
        <v>71</v>
      </c>
      <c r="B71" s="1" t="s">
        <v>885</v>
      </c>
    </row>
    <row r="72" spans="1:2">
      <c r="A72" s="1">
        <v>72</v>
      </c>
      <c r="B72" s="1" t="s">
        <v>886</v>
      </c>
    </row>
    <row r="73" spans="1:2">
      <c r="A73" s="1">
        <v>73</v>
      </c>
      <c r="B73" s="1" t="s">
        <v>887</v>
      </c>
    </row>
    <row r="74" spans="1:2">
      <c r="A74" s="1">
        <v>74</v>
      </c>
      <c r="B74" s="1" t="s">
        <v>888</v>
      </c>
    </row>
    <row r="75" spans="1:2">
      <c r="A75" s="1">
        <v>75</v>
      </c>
      <c r="B75" s="1" t="s">
        <v>889</v>
      </c>
    </row>
    <row r="76" spans="1:2">
      <c r="A76" s="1">
        <v>76</v>
      </c>
      <c r="B76" s="1" t="s">
        <v>890</v>
      </c>
    </row>
    <row r="77" spans="1:2">
      <c r="A77" s="1">
        <v>77</v>
      </c>
      <c r="B77" s="1" t="s">
        <v>891</v>
      </c>
    </row>
    <row r="78" spans="1:2">
      <c r="A78" s="1">
        <v>78</v>
      </c>
      <c r="B78" s="1" t="s">
        <v>892</v>
      </c>
    </row>
    <row r="79" spans="1:2">
      <c r="A79" s="1">
        <v>79</v>
      </c>
      <c r="B79" s="1" t="s">
        <v>936</v>
      </c>
    </row>
    <row r="80" spans="1:2">
      <c r="A80" s="1">
        <v>80</v>
      </c>
      <c r="B80" s="1" t="s">
        <v>893</v>
      </c>
    </row>
    <row r="81" spans="1:2">
      <c r="A81" s="1">
        <v>81</v>
      </c>
      <c r="B81" s="1" t="s">
        <v>894</v>
      </c>
    </row>
    <row r="82" spans="1:2">
      <c r="A82" s="1">
        <v>82</v>
      </c>
      <c r="B82" s="1" t="s">
        <v>895</v>
      </c>
    </row>
    <row r="83" spans="1:2">
      <c r="A83" s="1">
        <v>83</v>
      </c>
      <c r="B83" s="1" t="s">
        <v>896</v>
      </c>
    </row>
    <row r="84" spans="1:2">
      <c r="A84" s="1">
        <v>0</v>
      </c>
      <c r="B84" s="1" t="s">
        <v>937</v>
      </c>
    </row>
  </sheetData>
  <sheetProtection algorithmName="SHA-512" hashValue="6P/ENb224/1pDi6g74zBI5XP27Vzj46LwtNUIWupV/knywZWZMWZc+QtZske1EW8kIYCh6fUXWCYqbAmg9Ac4A==" saltValue="YX9pCR4LmldYG5ReoBmHrw==" spinCount="100000" sheet="1" objects="1" scenario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09823-BBAD-4FDD-A642-2A6FF3668679}">
  <sheetPr codeName="Sheet3">
    <tabColor theme="0" tint="-0.499984740745262"/>
  </sheetPr>
  <dimension ref="A1:AC697"/>
  <sheetViews>
    <sheetView zoomScaleNormal="100" workbookViewId="0">
      <selection activeCell="B1" sqref="B1"/>
    </sheetView>
  </sheetViews>
  <sheetFormatPr defaultRowHeight="15.75" customHeight="1"/>
  <cols>
    <col min="1" max="1" width="2.25" style="36" customWidth="1"/>
    <col min="2" max="2" width="19.125" style="36" customWidth="1"/>
    <col min="3" max="16384" width="9" style="36"/>
  </cols>
  <sheetData>
    <row r="1" spans="1:29" ht="15.75" customHeight="1">
      <c r="A1" s="36" t="s">
        <v>805</v>
      </c>
    </row>
    <row r="2" spans="1:29" ht="15.75" customHeight="1">
      <c r="B2" s="36" t="s">
        <v>108</v>
      </c>
      <c r="C2" s="36" t="str">
        <f>IF(申請書!T1="","",申請書!T1)</f>
        <v/>
      </c>
    </row>
    <row r="3" spans="1:29" ht="15.75" customHeight="1">
      <c r="B3" s="36" t="s">
        <v>109</v>
      </c>
      <c r="C3" s="36" t="str">
        <f>IF(申請書!X6="","",申請書!X6)</f>
        <v/>
      </c>
      <c r="G3" s="1" t="s">
        <v>933</v>
      </c>
      <c r="H3" s="1"/>
      <c r="I3" s="1"/>
      <c r="J3" s="1"/>
      <c r="K3" s="1"/>
      <c r="L3" s="1"/>
      <c r="M3" s="1"/>
    </row>
    <row r="4" spans="1:29" ht="15.75" customHeight="1">
      <c r="B4" s="36" t="s">
        <v>110</v>
      </c>
      <c r="C4" s="36" t="str">
        <f>IF(申請書!F12="","",申請書!F12)</f>
        <v>○</v>
      </c>
      <c r="G4" s="1"/>
      <c r="H4" s="1"/>
      <c r="I4" s="1"/>
      <c r="J4" s="1"/>
      <c r="K4" s="1"/>
      <c r="L4" s="1"/>
      <c r="M4" s="1"/>
    </row>
    <row r="5" spans="1:29" ht="15.75" customHeight="1">
      <c r="B5" s="36" t="s">
        <v>111</v>
      </c>
      <c r="C5" s="36" t="str">
        <f>IF(申請書!N12="","",申請書!N12)</f>
        <v/>
      </c>
      <c r="G5" s="1"/>
      <c r="H5" s="1"/>
      <c r="I5" s="1"/>
      <c r="J5" s="1"/>
      <c r="K5" s="1"/>
      <c r="L5" s="1"/>
      <c r="M5" s="1"/>
    </row>
    <row r="6" spans="1:29" ht="15.75" customHeight="1">
      <c r="B6" s="36" t="s">
        <v>112</v>
      </c>
      <c r="C6" s="36" t="str">
        <f>IF(申請書!W12="","",申請書!W12)</f>
        <v>○</v>
      </c>
      <c r="G6" s="1"/>
      <c r="H6" s="1"/>
      <c r="I6" s="1"/>
      <c r="J6" s="1"/>
      <c r="K6" s="1" t="s">
        <v>88</v>
      </c>
      <c r="L6" s="1"/>
      <c r="M6" s="1"/>
    </row>
    <row r="7" spans="1:29" ht="15.75" customHeight="1">
      <c r="B7" s="36" t="s">
        <v>113</v>
      </c>
      <c r="C7" s="36" t="str">
        <f>IF(申請書!AA12="","",申請書!AA12)</f>
        <v/>
      </c>
      <c r="G7" s="1"/>
      <c r="H7" s="1"/>
      <c r="I7" s="1"/>
      <c r="J7" s="1"/>
      <c r="K7" s="1"/>
      <c r="L7" s="1"/>
      <c r="M7" s="1"/>
      <c r="N7" s="1"/>
      <c r="O7" s="1"/>
      <c r="P7" s="1"/>
      <c r="Q7" s="1"/>
      <c r="R7" s="1"/>
      <c r="S7" s="1"/>
      <c r="T7" s="1"/>
      <c r="U7" s="1"/>
      <c r="V7" s="1"/>
      <c r="W7" s="1"/>
      <c r="X7" s="1"/>
      <c r="Y7" s="1"/>
      <c r="Z7" s="1"/>
      <c r="AA7" s="1"/>
      <c r="AB7" s="1"/>
      <c r="AC7" s="1"/>
    </row>
    <row r="8" spans="1:29" ht="15.75" customHeight="1">
      <c r="B8" s="36" t="s">
        <v>114</v>
      </c>
      <c r="C8" s="36" t="str">
        <f>IF(申請書!F13="","",申請書!F13)</f>
        <v>○</v>
      </c>
      <c r="G8" s="1"/>
      <c r="H8" s="1"/>
      <c r="I8" s="1"/>
      <c r="J8" s="1"/>
      <c r="K8" s="1"/>
      <c r="L8" s="1"/>
      <c r="M8" s="1"/>
      <c r="N8" s="1"/>
      <c r="O8" s="1"/>
      <c r="P8" s="1"/>
      <c r="Q8" s="1"/>
      <c r="R8" s="1"/>
      <c r="S8" s="1"/>
      <c r="T8" s="1"/>
      <c r="U8" s="1"/>
      <c r="V8" s="1"/>
      <c r="W8" s="1"/>
      <c r="X8" s="1"/>
      <c r="Y8" s="1"/>
      <c r="Z8" s="1"/>
      <c r="AA8" s="1"/>
      <c r="AB8" s="1"/>
      <c r="AC8" s="1"/>
    </row>
    <row r="9" spans="1:29" ht="15.75" customHeight="1">
      <c r="B9" s="36" t="s">
        <v>115</v>
      </c>
      <c r="C9" s="36" t="str">
        <f>IF(申請書!K13="","",申請書!K13)</f>
        <v/>
      </c>
      <c r="N9" s="1"/>
      <c r="O9" s="1"/>
      <c r="P9" s="1"/>
      <c r="Q9" s="1"/>
      <c r="R9" s="1"/>
      <c r="S9" s="1"/>
      <c r="T9" s="1"/>
      <c r="U9" s="1"/>
      <c r="V9" s="1"/>
      <c r="W9" s="1"/>
      <c r="X9" s="1"/>
      <c r="Y9" s="1"/>
      <c r="Z9" s="1"/>
      <c r="AA9" s="1"/>
      <c r="AB9" s="1"/>
      <c r="AC9" s="1"/>
    </row>
    <row r="10" spans="1:29" ht="15.75" customHeight="1">
      <c r="B10" s="36" t="s">
        <v>116</v>
      </c>
      <c r="C10" s="36" t="str">
        <f>IF(申請書!Q13="","",申請書!Q13)</f>
        <v/>
      </c>
      <c r="N10" s="1"/>
      <c r="O10" s="1"/>
      <c r="P10" s="1"/>
      <c r="Q10" s="1"/>
      <c r="R10" s="1"/>
      <c r="S10" s="1"/>
      <c r="T10" s="1"/>
      <c r="U10" s="1"/>
      <c r="V10" s="1"/>
      <c r="W10" s="1"/>
      <c r="X10" s="1"/>
      <c r="Y10" s="1"/>
      <c r="Z10" s="1"/>
      <c r="AA10" s="1"/>
      <c r="AB10" s="1"/>
      <c r="AC10" s="1"/>
    </row>
    <row r="11" spans="1:29" ht="15.75" customHeight="1">
      <c r="B11" s="36" t="s">
        <v>117</v>
      </c>
      <c r="C11" s="36" t="str">
        <f>IF(申請書!F15="","",申請書!F15)</f>
        <v/>
      </c>
      <c r="N11" s="1"/>
      <c r="O11" s="1"/>
      <c r="P11" s="1"/>
      <c r="Q11" s="1"/>
      <c r="R11" s="1"/>
      <c r="S11" s="1"/>
      <c r="T11" s="1"/>
      <c r="U11" s="1"/>
      <c r="V11" s="1"/>
      <c r="W11" s="1"/>
      <c r="X11" s="1"/>
      <c r="Y11" s="1"/>
      <c r="Z11" s="1"/>
      <c r="AA11" s="1"/>
      <c r="AB11" s="1"/>
      <c r="AC11" s="1"/>
    </row>
    <row r="12" spans="1:29" ht="15.75" customHeight="1">
      <c r="B12" s="36" t="s">
        <v>118</v>
      </c>
      <c r="C12" s="36" t="str">
        <f>IF(申請書!Z15="","",申請書!Z15)</f>
        <v/>
      </c>
      <c r="N12" s="1"/>
      <c r="O12" s="1"/>
      <c r="P12" s="1"/>
      <c r="Q12" s="1"/>
      <c r="R12" s="1"/>
      <c r="S12" s="1"/>
      <c r="T12" s="1"/>
      <c r="U12" s="1"/>
      <c r="V12" s="1"/>
      <c r="W12" s="1"/>
      <c r="X12" s="1"/>
      <c r="Y12" s="1"/>
      <c r="Z12" s="1"/>
      <c r="AA12" s="1"/>
      <c r="AB12" s="1"/>
      <c r="AC12" s="1"/>
    </row>
    <row r="13" spans="1:29" ht="15.75" customHeight="1">
      <c r="B13" s="36" t="s">
        <v>119</v>
      </c>
      <c r="C13" s="36" t="str">
        <f>IF(申請書!AA16="","",申請書!AA16)</f>
        <v/>
      </c>
      <c r="G13" s="36" t="s">
        <v>804</v>
      </c>
    </row>
    <row r="14" spans="1:29" ht="15.75" customHeight="1">
      <c r="B14" s="36" t="s">
        <v>120</v>
      </c>
      <c r="C14" s="36" t="str">
        <f>IF(申請書!F17="","",申請書!F17)</f>
        <v/>
      </c>
      <c r="G14" s="36" t="s">
        <v>806</v>
      </c>
    </row>
    <row r="15" spans="1:29" ht="15.75" customHeight="1">
      <c r="B15" s="36" t="s">
        <v>121</v>
      </c>
      <c r="C15" s="36" t="str">
        <f>IF(申請書!F18="","",申請書!F18)</f>
        <v/>
      </c>
    </row>
    <row r="16" spans="1:29" ht="15.75" customHeight="1">
      <c r="B16" s="36" t="s">
        <v>122</v>
      </c>
      <c r="C16" s="36" t="str">
        <f>IF(申請書!F19="","",申請書!F19)</f>
        <v/>
      </c>
    </row>
    <row r="17" spans="2:3" ht="15.75" customHeight="1">
      <c r="B17" s="36" t="s">
        <v>123</v>
      </c>
      <c r="C17" s="36" t="str">
        <f>IF(申請書!F20="","",申請書!F20)</f>
        <v/>
      </c>
    </row>
    <row r="18" spans="2:3" ht="15.75" customHeight="1">
      <c r="B18" s="36" t="s">
        <v>124</v>
      </c>
      <c r="C18" s="36" t="str">
        <f>IF(申請書!F21="","",申請書!F21)</f>
        <v/>
      </c>
    </row>
    <row r="19" spans="2:3" ht="15.75" customHeight="1">
      <c r="B19" s="36" t="s">
        <v>125</v>
      </c>
      <c r="C19" s="36" t="str">
        <f>IF(申請書!F22="","",申請書!F22)</f>
        <v/>
      </c>
    </row>
    <row r="20" spans="2:3" ht="15.75" customHeight="1">
      <c r="B20" s="36" t="s">
        <v>126</v>
      </c>
      <c r="C20" s="36" t="str">
        <f>IF(申請書!F23="","",申請書!F23)</f>
        <v/>
      </c>
    </row>
    <row r="21" spans="2:3" ht="15.75" customHeight="1">
      <c r="B21" s="36" t="s">
        <v>127</v>
      </c>
      <c r="C21" s="36" t="str">
        <f>IF(申請書!T23="","",申請書!T23)</f>
        <v/>
      </c>
    </row>
    <row r="22" spans="2:3" ht="15.75" customHeight="1">
      <c r="B22" s="36" t="s">
        <v>128</v>
      </c>
      <c r="C22" s="36" t="str">
        <f>IF(申請書!W23="","",申請書!W23)</f>
        <v/>
      </c>
    </row>
    <row r="23" spans="2:3" ht="15.75" customHeight="1">
      <c r="B23" s="36" t="s">
        <v>129</v>
      </c>
      <c r="C23" s="36" t="str">
        <f>IF(申請書!AA23="","",申請書!AA23)</f>
        <v/>
      </c>
    </row>
    <row r="24" spans="2:3" ht="15.75" customHeight="1">
      <c r="B24" s="36" t="s">
        <v>130</v>
      </c>
      <c r="C24" s="36" t="str">
        <f>IF(申請書!AD23="","",申請書!AD23)</f>
        <v/>
      </c>
    </row>
    <row r="25" spans="2:3" ht="15.75" customHeight="1">
      <c r="B25" s="36" t="s">
        <v>131</v>
      </c>
      <c r="C25" s="36" t="str">
        <f>IF(申請書!K25="","",申請書!K25)</f>
        <v/>
      </c>
    </row>
    <row r="26" spans="2:3" ht="15.75" customHeight="1">
      <c r="B26" s="36" t="s">
        <v>132</v>
      </c>
      <c r="C26" s="36" t="str">
        <f>IF(申請書!N25="","",申請書!N25)</f>
        <v/>
      </c>
    </row>
    <row r="27" spans="2:3" ht="15.75" customHeight="1">
      <c r="B27" s="36" t="s">
        <v>133</v>
      </c>
      <c r="C27" s="36" t="str">
        <f>IF(申請書!V25="","",申請書!V25)</f>
        <v/>
      </c>
    </row>
    <row r="28" spans="2:3" ht="15.75" customHeight="1">
      <c r="B28" s="36" t="s">
        <v>134</v>
      </c>
      <c r="C28" s="36" t="str">
        <f>IF(申請書!Z25="","",申請書!Z25)</f>
        <v/>
      </c>
    </row>
    <row r="29" spans="2:3" ht="15.75" customHeight="1">
      <c r="B29" s="36" t="s">
        <v>135</v>
      </c>
      <c r="C29" s="36" t="str">
        <f>IF(申請書!AD25="","",申請書!AD25)</f>
        <v/>
      </c>
    </row>
    <row r="30" spans="2:3" ht="15.75" customHeight="1">
      <c r="B30" s="36" t="s">
        <v>136</v>
      </c>
      <c r="C30" s="36" t="str">
        <f>IF(申請書!J26="","",申請書!J26)</f>
        <v/>
      </c>
    </row>
    <row r="31" spans="2:3" ht="15.75" customHeight="1">
      <c r="B31" s="36" t="s">
        <v>137</v>
      </c>
      <c r="C31" s="36" t="str">
        <f>IF(申請書!J27="","",申請書!J27)</f>
        <v/>
      </c>
    </row>
    <row r="32" spans="2:3" ht="15.75" customHeight="1">
      <c r="B32" s="36" t="s">
        <v>138</v>
      </c>
      <c r="C32" s="36" t="str">
        <f>IF(申請書!AC28="","",申請書!AC28)</f>
        <v/>
      </c>
    </row>
    <row r="33" spans="2:3" ht="15.75" customHeight="1">
      <c r="B33" s="36" t="s">
        <v>139</v>
      </c>
      <c r="C33" s="36" t="str">
        <f>IF(申請書!F29="","",申請書!F29)</f>
        <v>予約制</v>
      </c>
    </row>
    <row r="34" spans="2:3" ht="15.75" customHeight="1">
      <c r="B34" s="36" t="s">
        <v>140</v>
      </c>
      <c r="C34" s="36" t="str">
        <f>IF(申請書!M29="","",申請書!M29)</f>
        <v/>
      </c>
    </row>
    <row r="35" spans="2:3" ht="15.75" customHeight="1">
      <c r="B35" s="36" t="s">
        <v>141</v>
      </c>
      <c r="C35" s="36" t="str">
        <f>IF(申請書!M30="","",申請書!M30)</f>
        <v/>
      </c>
    </row>
    <row r="36" spans="2:3" ht="15.75" customHeight="1">
      <c r="B36" s="36" t="s">
        <v>142</v>
      </c>
      <c r="C36" s="36" t="str">
        <f>IF(申請書!S30="","",申請書!S30)</f>
        <v/>
      </c>
    </row>
    <row r="37" spans="2:3" ht="15.75" customHeight="1">
      <c r="B37" s="36" t="s">
        <v>143</v>
      </c>
      <c r="C37" s="36" t="str">
        <f>IF(申請書!T30="","",申請書!T30)</f>
        <v/>
      </c>
    </row>
    <row r="38" spans="2:3" ht="15.75" customHeight="1">
      <c r="B38" s="36" t="s">
        <v>144</v>
      </c>
      <c r="C38" s="36" t="str">
        <f>IF(申請書!F32="","",申請書!F32)</f>
        <v/>
      </c>
    </row>
    <row r="39" spans="2:3" ht="15.75" customHeight="1">
      <c r="B39" s="36" t="s">
        <v>145</v>
      </c>
      <c r="C39" s="36" t="str">
        <f>IF(申請書!Y32="","",申請書!Y32)</f>
        <v/>
      </c>
    </row>
    <row r="40" spans="2:3" ht="15.75" customHeight="1">
      <c r="B40" s="36" t="s">
        <v>146</v>
      </c>
      <c r="C40" s="36" t="str">
        <f>IF(申請書!F33="","",申請書!F33)</f>
        <v/>
      </c>
    </row>
    <row r="41" spans="2:3" ht="15.75" customHeight="1">
      <c r="B41" s="36" t="s">
        <v>147</v>
      </c>
      <c r="C41" s="36" t="str">
        <f>IF(申請書!Y33="","",申請書!Y33)</f>
        <v/>
      </c>
    </row>
    <row r="42" spans="2:3" ht="15.75" customHeight="1">
      <c r="B42" s="36" t="s">
        <v>148</v>
      </c>
      <c r="C42" s="36" t="str">
        <f>IF(申請書!F34="","",申請書!F34)</f>
        <v/>
      </c>
    </row>
    <row r="43" spans="2:3" ht="15.75" customHeight="1">
      <c r="B43" s="36" t="s">
        <v>149</v>
      </c>
      <c r="C43" s="36" t="str">
        <f>IF(申請書!Y34="","",申請書!Y34)</f>
        <v/>
      </c>
    </row>
    <row r="44" spans="2:3" ht="15.75" customHeight="1">
      <c r="B44" s="36" t="s">
        <v>150</v>
      </c>
      <c r="C44" s="36" t="str">
        <f>IF(申請書!F35="","",申請書!F35)</f>
        <v/>
      </c>
    </row>
    <row r="45" spans="2:3" ht="15.75" customHeight="1">
      <c r="B45" s="36" t="s">
        <v>151</v>
      </c>
      <c r="C45" s="36" t="str">
        <f>IF(申請書!Y35="","",申請書!Y35)</f>
        <v/>
      </c>
    </row>
    <row r="46" spans="2:3" ht="15.75" customHeight="1">
      <c r="B46" s="36" t="s">
        <v>152</v>
      </c>
      <c r="C46" s="36" t="str">
        <f>IF(申請書!F36="","",申請書!F36)</f>
        <v/>
      </c>
    </row>
    <row r="47" spans="2:3" ht="15.75" customHeight="1">
      <c r="B47" s="36" t="s">
        <v>153</v>
      </c>
      <c r="C47" s="36" t="str">
        <f>IF(申請書!Y36="","",申請書!Y36)</f>
        <v/>
      </c>
    </row>
    <row r="48" spans="2:3" ht="15.75" customHeight="1">
      <c r="B48" s="36" t="s">
        <v>154</v>
      </c>
      <c r="C48" s="36" t="str">
        <f>IF(申請書!O39="","",申請書!O39)</f>
        <v/>
      </c>
    </row>
    <row r="49" spans="2:3" ht="15.75" customHeight="1">
      <c r="B49" s="36" t="s">
        <v>155</v>
      </c>
      <c r="C49" s="36" t="str">
        <f>IF(申請書!J40="","",申請書!J40)</f>
        <v/>
      </c>
    </row>
    <row r="50" spans="2:3" ht="15.75" customHeight="1">
      <c r="B50" s="36" t="s">
        <v>156</v>
      </c>
      <c r="C50" s="36" t="str">
        <f>IF(申請書!H41="","",申請書!H41)</f>
        <v/>
      </c>
    </row>
    <row r="51" spans="2:3" ht="15.75" customHeight="1">
      <c r="B51" s="36" t="s">
        <v>157</v>
      </c>
      <c r="C51" s="36" t="str">
        <f>IF(申請書!V41="","",申請書!V41)</f>
        <v/>
      </c>
    </row>
    <row r="52" spans="2:3" ht="15.75" customHeight="1">
      <c r="B52" s="36" t="s">
        <v>158</v>
      </c>
      <c r="C52" s="36" t="str">
        <f>IF(申請書!Z41="","",申請書!Z41)</f>
        <v/>
      </c>
    </row>
    <row r="53" spans="2:3" ht="15.75" customHeight="1">
      <c r="B53" s="36" t="s">
        <v>159</v>
      </c>
      <c r="C53" s="36" t="str">
        <f>IF(申請書!AD41="","",申請書!AD41)</f>
        <v/>
      </c>
    </row>
    <row r="54" spans="2:3" ht="15.75" customHeight="1">
      <c r="B54" s="36" t="s">
        <v>160</v>
      </c>
      <c r="C54" s="36" t="str">
        <f>IF(申請書!H42="","",申請書!H42)</f>
        <v/>
      </c>
    </row>
    <row r="55" spans="2:3" ht="15.75" customHeight="1">
      <c r="B55" s="36" t="s">
        <v>161</v>
      </c>
      <c r="C55" s="36" t="str">
        <f>IF(申請書!F43="","",申請書!F43)</f>
        <v/>
      </c>
    </row>
    <row r="56" spans="2:3" ht="15.75" customHeight="1">
      <c r="B56" s="36" t="s">
        <v>162</v>
      </c>
      <c r="C56" s="36" t="str">
        <f>IF(申請書!F44="","",申請書!F44)</f>
        <v/>
      </c>
    </row>
    <row r="57" spans="2:3" ht="15.75" customHeight="1">
      <c r="B57" s="36" t="s">
        <v>163</v>
      </c>
      <c r="C57" s="36" t="str">
        <f>IF(申請書!F45="","",申請書!F45)</f>
        <v/>
      </c>
    </row>
    <row r="58" spans="2:3" ht="15.75" customHeight="1">
      <c r="B58" s="36" t="s">
        <v>164</v>
      </c>
      <c r="C58" s="36" t="str">
        <f>IF(申請書!E49="","",申請書!E49)</f>
        <v/>
      </c>
    </row>
    <row r="59" spans="2:3" ht="15.75" customHeight="1">
      <c r="B59" s="36" t="s">
        <v>165</v>
      </c>
      <c r="C59" s="36" t="str">
        <f>IF(申請書!E50="","",申請書!E50)</f>
        <v/>
      </c>
    </row>
    <row r="60" spans="2:3" ht="15.75" customHeight="1">
      <c r="B60" s="36" t="s">
        <v>166</v>
      </c>
      <c r="C60" s="36" t="str">
        <f>IF(申請書!E51="","",申請書!E51)</f>
        <v/>
      </c>
    </row>
    <row r="61" spans="2:3" ht="15.75" customHeight="1">
      <c r="B61" s="36" t="s">
        <v>167</v>
      </c>
      <c r="C61" s="36" t="str">
        <f>IF(申請書!E52="","",申請書!E52)</f>
        <v/>
      </c>
    </row>
    <row r="62" spans="2:3" ht="15.75" customHeight="1">
      <c r="B62" s="36" t="s">
        <v>168</v>
      </c>
      <c r="C62" s="36" t="str">
        <f>IF(申請書!E53="","",申請書!E53)</f>
        <v/>
      </c>
    </row>
    <row r="63" spans="2:3" ht="15.75" customHeight="1">
      <c r="B63" s="36" t="s">
        <v>169</v>
      </c>
      <c r="C63" s="36" t="str">
        <f>IF(申請書!E54="","",申請書!E54)</f>
        <v/>
      </c>
    </row>
    <row r="64" spans="2:3" ht="15.75" customHeight="1">
      <c r="B64" s="36" t="s">
        <v>170</v>
      </c>
      <c r="C64" s="36" t="str">
        <f>IF(申請書!E55="","",申請書!E55)</f>
        <v/>
      </c>
    </row>
    <row r="65" spans="2:3" ht="15.75" customHeight="1">
      <c r="B65" s="36" t="s">
        <v>171</v>
      </c>
      <c r="C65" s="36" t="str">
        <f>IF(申請書!E56="","",申請書!E56)</f>
        <v/>
      </c>
    </row>
    <row r="66" spans="2:3" ht="15.75" customHeight="1">
      <c r="B66" s="36" t="s">
        <v>172</v>
      </c>
      <c r="C66" s="36" t="str">
        <f>IF(申請書!E57="","",申請書!E57)</f>
        <v/>
      </c>
    </row>
    <row r="67" spans="2:3" ht="15.75" customHeight="1">
      <c r="B67" s="36" t="s">
        <v>173</v>
      </c>
      <c r="C67" s="36" t="str">
        <f>IF(申請書!H57="","",申請書!H57)</f>
        <v/>
      </c>
    </row>
    <row r="68" spans="2:3" ht="15.75" customHeight="1">
      <c r="B68" s="36" t="s">
        <v>174</v>
      </c>
      <c r="C68" s="36" t="str">
        <f>IF(申請書!L57="","",申請書!L57)</f>
        <v/>
      </c>
    </row>
    <row r="69" spans="2:3" ht="15.75" customHeight="1">
      <c r="B69" s="36" t="s">
        <v>175</v>
      </c>
      <c r="C69" s="36" t="str">
        <f>IF(申請書!O57="","",申請書!O57)</f>
        <v/>
      </c>
    </row>
    <row r="70" spans="2:3" ht="15.75" customHeight="1">
      <c r="B70" s="36" t="s">
        <v>176</v>
      </c>
      <c r="C70" s="36" t="str">
        <f>IF(申請書!E58="","",申請書!E58)</f>
        <v/>
      </c>
    </row>
    <row r="71" spans="2:3" ht="15.75" customHeight="1">
      <c r="B71" s="36" t="s">
        <v>177</v>
      </c>
      <c r="C71" s="36" t="str">
        <f>IF(申請書!G58="","",申請書!G58)</f>
        <v/>
      </c>
    </row>
    <row r="72" spans="2:3" ht="15.75" customHeight="1">
      <c r="B72" s="36" t="s">
        <v>178</v>
      </c>
      <c r="C72" s="36" t="str">
        <f>IF(申請書!I58="","",申請書!I58)</f>
        <v/>
      </c>
    </row>
    <row r="73" spans="2:3" ht="15.75" customHeight="1">
      <c r="B73" s="36" t="s">
        <v>179</v>
      </c>
      <c r="C73" s="36" t="str">
        <f>IF(申請書!K58="","",申請書!K58)</f>
        <v/>
      </c>
    </row>
    <row r="74" spans="2:3" ht="15.75" customHeight="1">
      <c r="B74" s="36" t="s">
        <v>180</v>
      </c>
      <c r="C74" s="36" t="str">
        <f>IF(申請書!M58="","",申請書!M58)</f>
        <v/>
      </c>
    </row>
    <row r="75" spans="2:3" ht="15.75" customHeight="1">
      <c r="B75" s="36" t="s">
        <v>181</v>
      </c>
      <c r="C75" s="36" t="str">
        <f>IF(申請書!O58="","",申請書!O58)</f>
        <v/>
      </c>
    </row>
    <row r="76" spans="2:3" ht="15.75" customHeight="1">
      <c r="B76" s="36" t="s">
        <v>182</v>
      </c>
      <c r="C76" s="36" t="str">
        <f>IF(申請書!Q58="","",申請書!Q58)</f>
        <v/>
      </c>
    </row>
    <row r="77" spans="2:3" ht="15.75" customHeight="1">
      <c r="B77" s="36" t="s">
        <v>183</v>
      </c>
      <c r="C77" s="36" t="str">
        <f>IF(申請書!S58="","",申請書!S58)</f>
        <v/>
      </c>
    </row>
    <row r="78" spans="2:3" ht="15.75" customHeight="1">
      <c r="B78" s="36" t="s">
        <v>184</v>
      </c>
      <c r="C78" s="36" t="str">
        <f>IF(申請書!U58="","",申請書!U58)</f>
        <v/>
      </c>
    </row>
    <row r="79" spans="2:3" ht="15.75" customHeight="1">
      <c r="B79" s="36" t="s">
        <v>185</v>
      </c>
      <c r="C79" s="36" t="str">
        <f>IF(申請書!W58="","",申請書!W58)</f>
        <v/>
      </c>
    </row>
    <row r="80" spans="2:3" ht="15.75" customHeight="1">
      <c r="B80" s="36" t="s">
        <v>186</v>
      </c>
      <c r="C80" s="36" t="str">
        <f>IF(申請書!E59="","",申請書!E59)</f>
        <v/>
      </c>
    </row>
    <row r="81" spans="2:3" ht="15.75" customHeight="1">
      <c r="B81" s="36" t="s">
        <v>187</v>
      </c>
      <c r="C81" s="36" t="str">
        <f>IF(申請書!G59="","",申請書!G59)</f>
        <v/>
      </c>
    </row>
    <row r="82" spans="2:3" ht="15.75" customHeight="1">
      <c r="B82" s="36" t="s">
        <v>188</v>
      </c>
      <c r="C82" s="36" t="str">
        <f>IF(申請書!I59="","",申請書!I59)</f>
        <v/>
      </c>
    </row>
    <row r="83" spans="2:3" ht="15.75" customHeight="1">
      <c r="B83" s="36" t="s">
        <v>189</v>
      </c>
      <c r="C83" s="36" t="str">
        <f>IF(申請書!K59="","",申請書!K59)</f>
        <v/>
      </c>
    </row>
    <row r="84" spans="2:3" ht="15.75" customHeight="1">
      <c r="B84" s="36" t="s">
        <v>190</v>
      </c>
      <c r="C84" s="36" t="str">
        <f>IF(申請書!M59="","",申請書!M59)</f>
        <v/>
      </c>
    </row>
    <row r="85" spans="2:3" ht="15.75" customHeight="1">
      <c r="B85" s="36" t="s">
        <v>191</v>
      </c>
      <c r="C85" s="36" t="str">
        <f>IF(申請書!O59="","",申請書!O59)</f>
        <v/>
      </c>
    </row>
    <row r="86" spans="2:3" ht="15.75" customHeight="1">
      <c r="B86" s="36" t="s">
        <v>192</v>
      </c>
      <c r="C86" s="36" t="str">
        <f>IF(申請書!Q59="","",申請書!Q59)</f>
        <v/>
      </c>
    </row>
    <row r="87" spans="2:3" ht="15.75" customHeight="1">
      <c r="B87" s="36" t="s">
        <v>193</v>
      </c>
      <c r="C87" s="36" t="str">
        <f>IF(申請書!S59="","",申請書!S59)</f>
        <v/>
      </c>
    </row>
    <row r="88" spans="2:3" ht="15.75" customHeight="1">
      <c r="B88" s="36" t="s">
        <v>194</v>
      </c>
      <c r="C88" s="36" t="str">
        <f>IF(申請書!U59="","",申請書!U59)</f>
        <v/>
      </c>
    </row>
    <row r="89" spans="2:3" ht="15.75" customHeight="1">
      <c r="B89" s="36" t="s">
        <v>195</v>
      </c>
      <c r="C89" s="36" t="str">
        <f>IF(申請書!W59="","",申請書!W59)</f>
        <v/>
      </c>
    </row>
    <row r="90" spans="2:3" ht="15.75" customHeight="1">
      <c r="B90" s="36" t="s">
        <v>196</v>
      </c>
      <c r="C90" s="36" t="str">
        <f>IF(申請書!E61="","",申請書!E61)</f>
        <v/>
      </c>
    </row>
    <row r="91" spans="2:3" ht="15.75" customHeight="1">
      <c r="B91" s="36" t="s">
        <v>197</v>
      </c>
      <c r="C91" s="36" t="str">
        <f>IF(申請書!E62="","",申請書!E62)</f>
        <v/>
      </c>
    </row>
    <row r="92" spans="2:3" ht="15.75" customHeight="1">
      <c r="B92" s="36" t="s">
        <v>198</v>
      </c>
      <c r="C92" s="36" t="str">
        <f>IF(申請書!E63="","",申請書!E63)</f>
        <v/>
      </c>
    </row>
    <row r="93" spans="2:3" ht="15.75" customHeight="1">
      <c r="B93" s="36" t="s">
        <v>199</v>
      </c>
      <c r="C93" s="36" t="str">
        <f>IF(申請書!E64="","",申請書!E64)</f>
        <v/>
      </c>
    </row>
    <row r="94" spans="2:3" ht="15.75" customHeight="1">
      <c r="B94" s="36" t="s">
        <v>200</v>
      </c>
      <c r="C94" s="36" t="str">
        <f>IF(申請書!E65="","",申請書!E65)</f>
        <v/>
      </c>
    </row>
    <row r="95" spans="2:3" ht="15.75" customHeight="1">
      <c r="B95" s="36" t="s">
        <v>201</v>
      </c>
      <c r="C95" s="36" t="str">
        <f>IF(申請書!E66="","",申請書!E66)</f>
        <v/>
      </c>
    </row>
    <row r="96" spans="2:3" ht="15.75" customHeight="1">
      <c r="B96" s="36" t="s">
        <v>202</v>
      </c>
      <c r="C96" s="36" t="str">
        <f>IF(申請書!E67="","",申請書!E67)</f>
        <v/>
      </c>
    </row>
    <row r="97" spans="2:3" ht="15.75" customHeight="1">
      <c r="B97" s="36" t="s">
        <v>203</v>
      </c>
      <c r="C97" s="36" t="str">
        <f>IF(申請書!E68="","",申請書!E68)</f>
        <v/>
      </c>
    </row>
    <row r="98" spans="2:3" ht="15.75" customHeight="1">
      <c r="B98" s="36" t="s">
        <v>204</v>
      </c>
      <c r="C98" s="36" t="str">
        <f>IF(申請書!E69="","",申請書!E69)</f>
        <v/>
      </c>
    </row>
    <row r="99" spans="2:3" ht="15.75" customHeight="1">
      <c r="B99" s="36" t="s">
        <v>205</v>
      </c>
      <c r="C99" s="36" t="str">
        <f>IF(申請書!H69="","",申請書!H69)</f>
        <v/>
      </c>
    </row>
    <row r="100" spans="2:3" ht="15.75" customHeight="1">
      <c r="B100" s="36" t="s">
        <v>206</v>
      </c>
      <c r="C100" s="36" t="str">
        <f>IF(申請書!L69="","",申請書!L69)</f>
        <v/>
      </c>
    </row>
    <row r="101" spans="2:3" ht="15.75" customHeight="1">
      <c r="B101" s="36" t="s">
        <v>207</v>
      </c>
      <c r="C101" s="36" t="str">
        <f>IF(申請書!O69="","",申請書!O69)</f>
        <v/>
      </c>
    </row>
    <row r="102" spans="2:3" ht="15.75" customHeight="1">
      <c r="B102" s="36" t="s">
        <v>208</v>
      </c>
      <c r="C102" s="36" t="str">
        <f>IF(申請書!E70="","",申請書!E70)</f>
        <v/>
      </c>
    </row>
    <row r="103" spans="2:3" ht="15.75" customHeight="1">
      <c r="B103" s="36" t="s">
        <v>209</v>
      </c>
      <c r="C103" s="36" t="str">
        <f>IF(申請書!G70="","",申請書!G70)</f>
        <v/>
      </c>
    </row>
    <row r="104" spans="2:3" ht="15.75" customHeight="1">
      <c r="B104" s="36" t="s">
        <v>210</v>
      </c>
      <c r="C104" s="36" t="str">
        <f>IF(申請書!I70="","",申請書!I70)</f>
        <v/>
      </c>
    </row>
    <row r="105" spans="2:3" ht="15.75" customHeight="1">
      <c r="B105" s="36" t="s">
        <v>211</v>
      </c>
      <c r="C105" s="36" t="str">
        <f>IF(申請書!K70="","",申請書!K70)</f>
        <v/>
      </c>
    </row>
    <row r="106" spans="2:3" ht="15.75" customHeight="1">
      <c r="B106" s="36" t="s">
        <v>212</v>
      </c>
      <c r="C106" s="36" t="str">
        <f>IF(申請書!M70="","",申請書!M70)</f>
        <v/>
      </c>
    </row>
    <row r="107" spans="2:3" ht="15.75" customHeight="1">
      <c r="B107" s="36" t="s">
        <v>213</v>
      </c>
      <c r="C107" s="36" t="str">
        <f>IF(申請書!O70="","",申請書!O70)</f>
        <v/>
      </c>
    </row>
    <row r="108" spans="2:3" ht="15.75" customHeight="1">
      <c r="B108" s="36" t="s">
        <v>214</v>
      </c>
      <c r="C108" s="36" t="str">
        <f>IF(申請書!Q70="","",申請書!Q70)</f>
        <v/>
      </c>
    </row>
    <row r="109" spans="2:3" ht="15.75" customHeight="1">
      <c r="B109" s="36" t="s">
        <v>215</v>
      </c>
      <c r="C109" s="36" t="str">
        <f>IF(申請書!S70="","",申請書!S70)</f>
        <v/>
      </c>
    </row>
    <row r="110" spans="2:3" ht="15.75" customHeight="1">
      <c r="B110" s="36" t="s">
        <v>216</v>
      </c>
      <c r="C110" s="36" t="str">
        <f>IF(申請書!U70="","",申請書!U70)</f>
        <v/>
      </c>
    </row>
    <row r="111" spans="2:3" ht="15.75" customHeight="1">
      <c r="B111" s="36" t="s">
        <v>217</v>
      </c>
      <c r="C111" s="36" t="str">
        <f>IF(申請書!W70="","",申請書!W70)</f>
        <v/>
      </c>
    </row>
    <row r="112" spans="2:3" ht="15.75" customHeight="1">
      <c r="B112" s="36" t="s">
        <v>218</v>
      </c>
      <c r="C112" s="36" t="str">
        <f>IF(申請書!E71="","",申請書!E71)</f>
        <v/>
      </c>
    </row>
    <row r="113" spans="2:3" ht="15.75" customHeight="1">
      <c r="B113" s="36" t="s">
        <v>219</v>
      </c>
      <c r="C113" s="36" t="str">
        <f>IF(申請書!G71="","",申請書!G71)</f>
        <v/>
      </c>
    </row>
    <row r="114" spans="2:3" ht="15.75" customHeight="1">
      <c r="B114" s="36" t="s">
        <v>220</v>
      </c>
      <c r="C114" s="36" t="str">
        <f>IF(申請書!I71="","",申請書!I71)</f>
        <v/>
      </c>
    </row>
    <row r="115" spans="2:3" ht="15.75" customHeight="1">
      <c r="B115" s="36" t="s">
        <v>221</v>
      </c>
      <c r="C115" s="36" t="str">
        <f>IF(申請書!K71="","",申請書!K71)</f>
        <v/>
      </c>
    </row>
    <row r="116" spans="2:3" ht="15.75" customHeight="1">
      <c r="B116" s="36" t="s">
        <v>222</v>
      </c>
      <c r="C116" s="36" t="str">
        <f>IF(申請書!M71="","",申請書!M71)</f>
        <v/>
      </c>
    </row>
    <row r="117" spans="2:3" ht="15.75" customHeight="1">
      <c r="B117" s="36" t="s">
        <v>223</v>
      </c>
      <c r="C117" s="36" t="str">
        <f>IF(申請書!O71="","",申請書!O71)</f>
        <v/>
      </c>
    </row>
    <row r="118" spans="2:3" ht="15.75" customHeight="1">
      <c r="B118" s="36" t="s">
        <v>224</v>
      </c>
      <c r="C118" s="36" t="str">
        <f>IF(申請書!Q71="","",申請書!Q71)</f>
        <v/>
      </c>
    </row>
    <row r="119" spans="2:3" ht="15.75" customHeight="1">
      <c r="B119" s="36" t="s">
        <v>225</v>
      </c>
      <c r="C119" s="36" t="str">
        <f>IF(申請書!S71="","",申請書!S71)</f>
        <v/>
      </c>
    </row>
    <row r="120" spans="2:3" ht="15.75" customHeight="1">
      <c r="B120" s="36" t="s">
        <v>226</v>
      </c>
      <c r="C120" s="36" t="str">
        <f>IF(申請書!U71="","",申請書!U71)</f>
        <v/>
      </c>
    </row>
    <row r="121" spans="2:3" ht="15.75" customHeight="1">
      <c r="B121" s="36" t="s">
        <v>227</v>
      </c>
      <c r="C121" s="36" t="str">
        <f>IF(申請書!W71="","",申請書!W71)</f>
        <v/>
      </c>
    </row>
    <row r="122" spans="2:3" ht="15.75" customHeight="1">
      <c r="B122" s="36" t="s">
        <v>228</v>
      </c>
      <c r="C122" s="36" t="str">
        <f>IF(申請書!E73="","",申請書!E73)</f>
        <v/>
      </c>
    </row>
    <row r="123" spans="2:3" ht="15.75" customHeight="1">
      <c r="B123" s="36" t="s">
        <v>229</v>
      </c>
      <c r="C123" s="36" t="str">
        <f>IF(申請書!E74="","",申請書!E74)</f>
        <v/>
      </c>
    </row>
    <row r="124" spans="2:3" ht="15.75" customHeight="1">
      <c r="B124" s="36" t="s">
        <v>230</v>
      </c>
      <c r="C124" s="36" t="str">
        <f>IF(申請書!E75="","",申請書!E75)</f>
        <v/>
      </c>
    </row>
    <row r="125" spans="2:3" ht="15.75" customHeight="1">
      <c r="B125" s="36" t="s">
        <v>231</v>
      </c>
      <c r="C125" s="36" t="str">
        <f>IF(申請書!E76="","",申請書!E76)</f>
        <v/>
      </c>
    </row>
    <row r="126" spans="2:3" ht="15.75" customHeight="1">
      <c r="B126" s="36" t="s">
        <v>232</v>
      </c>
      <c r="C126" s="36" t="str">
        <f>IF(申請書!E77="","",申請書!E77)</f>
        <v/>
      </c>
    </row>
    <row r="127" spans="2:3" ht="15.75" customHeight="1">
      <c r="B127" s="36" t="s">
        <v>233</v>
      </c>
      <c r="C127" s="36" t="str">
        <f>IF(申請書!E78="","",申請書!E78)</f>
        <v/>
      </c>
    </row>
    <row r="128" spans="2:3" ht="15.75" customHeight="1">
      <c r="B128" s="36" t="s">
        <v>234</v>
      </c>
      <c r="C128" s="36" t="str">
        <f>IF(申請書!E79="","",申請書!E79)</f>
        <v/>
      </c>
    </row>
    <row r="129" spans="2:3" ht="15.75" customHeight="1">
      <c r="B129" s="36" t="s">
        <v>235</v>
      </c>
      <c r="C129" s="36" t="str">
        <f>IF(申請書!E80="","",申請書!E80)</f>
        <v/>
      </c>
    </row>
    <row r="130" spans="2:3" ht="15.75" customHeight="1">
      <c r="B130" s="36" t="s">
        <v>236</v>
      </c>
      <c r="C130" s="36" t="str">
        <f>IF(申請書!E81="","",申請書!E81)</f>
        <v/>
      </c>
    </row>
    <row r="131" spans="2:3" ht="15.75" customHeight="1">
      <c r="B131" s="36" t="s">
        <v>237</v>
      </c>
      <c r="C131" s="36" t="str">
        <f>IF(申請書!H81="","",申請書!H81)</f>
        <v/>
      </c>
    </row>
    <row r="132" spans="2:3" ht="15.75" customHeight="1">
      <c r="B132" s="36" t="s">
        <v>238</v>
      </c>
      <c r="C132" s="36" t="str">
        <f>IF(申請書!L81="","",申請書!L81)</f>
        <v/>
      </c>
    </row>
    <row r="133" spans="2:3" ht="15.75" customHeight="1">
      <c r="B133" s="36" t="s">
        <v>239</v>
      </c>
      <c r="C133" s="36" t="str">
        <f>IF(申請書!O81="","",申請書!O81)</f>
        <v/>
      </c>
    </row>
    <row r="134" spans="2:3" ht="15.75" customHeight="1">
      <c r="B134" s="36" t="s">
        <v>240</v>
      </c>
      <c r="C134" s="36" t="str">
        <f>IF(申請書!E82="","",申請書!E82)</f>
        <v/>
      </c>
    </row>
    <row r="135" spans="2:3" ht="15.75" customHeight="1">
      <c r="B135" s="36" t="s">
        <v>241</v>
      </c>
      <c r="C135" s="36" t="str">
        <f>IF(申請書!G82="","",申請書!G82)</f>
        <v/>
      </c>
    </row>
    <row r="136" spans="2:3" ht="15.75" customHeight="1">
      <c r="B136" s="36" t="s">
        <v>242</v>
      </c>
      <c r="C136" s="36" t="str">
        <f>IF(申請書!I82="","",申請書!I82)</f>
        <v/>
      </c>
    </row>
    <row r="137" spans="2:3" ht="15.75" customHeight="1">
      <c r="B137" s="36" t="s">
        <v>243</v>
      </c>
      <c r="C137" s="36" t="str">
        <f>IF(申請書!K82="","",申請書!K82)</f>
        <v/>
      </c>
    </row>
    <row r="138" spans="2:3" ht="15.75" customHeight="1">
      <c r="B138" s="36" t="s">
        <v>244</v>
      </c>
      <c r="C138" s="36" t="str">
        <f>IF(申請書!M82="","",申請書!M82)</f>
        <v/>
      </c>
    </row>
    <row r="139" spans="2:3" ht="15.75" customHeight="1">
      <c r="B139" s="36" t="s">
        <v>245</v>
      </c>
      <c r="C139" s="36" t="str">
        <f>IF(申請書!O82="","",申請書!O82)</f>
        <v/>
      </c>
    </row>
    <row r="140" spans="2:3" ht="15.75" customHeight="1">
      <c r="B140" s="36" t="s">
        <v>246</v>
      </c>
      <c r="C140" s="36" t="str">
        <f>IF(申請書!Q82="","",申請書!Q82)</f>
        <v/>
      </c>
    </row>
    <row r="141" spans="2:3" ht="15.75" customHeight="1">
      <c r="B141" s="36" t="s">
        <v>247</v>
      </c>
      <c r="C141" s="36" t="str">
        <f>IF(申請書!S82="","",申請書!S82)</f>
        <v/>
      </c>
    </row>
    <row r="142" spans="2:3" ht="15.75" customHeight="1">
      <c r="B142" s="36" t="s">
        <v>248</v>
      </c>
      <c r="C142" s="36" t="str">
        <f>IF(申請書!U82="","",申請書!U82)</f>
        <v/>
      </c>
    </row>
    <row r="143" spans="2:3" ht="15.75" customHeight="1">
      <c r="B143" s="36" t="s">
        <v>249</v>
      </c>
      <c r="C143" s="36" t="str">
        <f>IF(申請書!W82="","",申請書!W82)</f>
        <v/>
      </c>
    </row>
    <row r="144" spans="2:3" ht="15.75" customHeight="1">
      <c r="B144" s="36" t="s">
        <v>250</v>
      </c>
      <c r="C144" s="36" t="str">
        <f>IF(申請書!E83="","",申請書!E83)</f>
        <v/>
      </c>
    </row>
    <row r="145" spans="2:3" ht="15.75" customHeight="1">
      <c r="B145" s="36" t="s">
        <v>251</v>
      </c>
      <c r="C145" s="36" t="str">
        <f>IF(申請書!G83="","",申請書!G83)</f>
        <v/>
      </c>
    </row>
    <row r="146" spans="2:3" ht="15.75" customHeight="1">
      <c r="B146" s="36" t="s">
        <v>252</v>
      </c>
      <c r="C146" s="36" t="str">
        <f>IF(申請書!I83="","",申請書!I83)</f>
        <v/>
      </c>
    </row>
    <row r="147" spans="2:3" ht="15.75" customHeight="1">
      <c r="B147" s="36" t="s">
        <v>253</v>
      </c>
      <c r="C147" s="36" t="str">
        <f>IF(申請書!K83="","",申請書!K83)</f>
        <v/>
      </c>
    </row>
    <row r="148" spans="2:3" ht="15.75" customHeight="1">
      <c r="B148" s="36" t="s">
        <v>254</v>
      </c>
      <c r="C148" s="36" t="str">
        <f>IF(申請書!M83="","",申請書!M83)</f>
        <v/>
      </c>
    </row>
    <row r="149" spans="2:3" ht="15.75" customHeight="1">
      <c r="B149" s="36" t="s">
        <v>255</v>
      </c>
      <c r="C149" s="36" t="str">
        <f>IF(申請書!O83="","",申請書!O83)</f>
        <v/>
      </c>
    </row>
    <row r="150" spans="2:3" ht="15.75" customHeight="1">
      <c r="B150" s="36" t="s">
        <v>256</v>
      </c>
      <c r="C150" s="36" t="str">
        <f>IF(申請書!Q83="","",申請書!Q83)</f>
        <v/>
      </c>
    </row>
    <row r="151" spans="2:3" ht="15.75" customHeight="1">
      <c r="B151" s="36" t="s">
        <v>257</v>
      </c>
      <c r="C151" s="36" t="str">
        <f>IF(申請書!S83="","",申請書!S83)</f>
        <v/>
      </c>
    </row>
    <row r="152" spans="2:3" ht="15.75" customHeight="1">
      <c r="B152" s="36" t="s">
        <v>258</v>
      </c>
      <c r="C152" s="36" t="str">
        <f>IF(申請書!U83="","",申請書!U83)</f>
        <v/>
      </c>
    </row>
    <row r="153" spans="2:3" ht="15.75" customHeight="1">
      <c r="B153" s="36" t="s">
        <v>259</v>
      </c>
      <c r="C153" s="36" t="str">
        <f>IF(申請書!W83="","",申請書!W83)</f>
        <v/>
      </c>
    </row>
    <row r="154" spans="2:3" ht="15.75" customHeight="1">
      <c r="B154" s="36" t="s">
        <v>260</v>
      </c>
      <c r="C154" s="36" t="str">
        <f>IF(申請書!E85="","",申請書!E85)</f>
        <v/>
      </c>
    </row>
    <row r="155" spans="2:3" ht="15.75" customHeight="1">
      <c r="B155" s="36" t="s">
        <v>261</v>
      </c>
      <c r="C155" s="36" t="str">
        <f>IF(申請書!E86="","",申請書!E86)</f>
        <v/>
      </c>
    </row>
    <row r="156" spans="2:3" ht="15.75" customHeight="1">
      <c r="B156" s="36" t="s">
        <v>262</v>
      </c>
      <c r="C156" s="36" t="str">
        <f>IF(申請書!E87="","",申請書!E87)</f>
        <v/>
      </c>
    </row>
    <row r="157" spans="2:3" ht="15.75" customHeight="1">
      <c r="B157" s="36" t="s">
        <v>263</v>
      </c>
      <c r="C157" s="36" t="str">
        <f>IF(申請書!E88="","",申請書!E88)</f>
        <v/>
      </c>
    </row>
    <row r="158" spans="2:3" ht="15.75" customHeight="1">
      <c r="B158" s="36" t="s">
        <v>264</v>
      </c>
      <c r="C158" s="36" t="str">
        <f>IF(申請書!E89="","",申請書!E89)</f>
        <v/>
      </c>
    </row>
    <row r="159" spans="2:3" ht="15.75" customHeight="1">
      <c r="B159" s="36" t="s">
        <v>265</v>
      </c>
      <c r="C159" s="36" t="str">
        <f>IF(申請書!E90="","",申請書!E90)</f>
        <v/>
      </c>
    </row>
    <row r="160" spans="2:3" ht="15.75" customHeight="1">
      <c r="B160" s="36" t="s">
        <v>266</v>
      </c>
      <c r="C160" s="36" t="str">
        <f>IF(申請書!E91="","",申請書!E91)</f>
        <v/>
      </c>
    </row>
    <row r="161" spans="2:3" ht="15.75" customHeight="1">
      <c r="B161" s="36" t="s">
        <v>267</v>
      </c>
      <c r="C161" s="36" t="str">
        <f>IF(申請書!E92="","",申請書!E92)</f>
        <v/>
      </c>
    </row>
    <row r="162" spans="2:3" ht="15.75" customHeight="1">
      <c r="B162" s="36" t="s">
        <v>268</v>
      </c>
      <c r="C162" s="36" t="str">
        <f>IF(申請書!E93="","",申請書!E93)</f>
        <v/>
      </c>
    </row>
    <row r="163" spans="2:3" ht="15.75" customHeight="1">
      <c r="B163" s="36" t="s">
        <v>269</v>
      </c>
      <c r="C163" s="36" t="str">
        <f>IF(申請書!H93="","",申請書!H93)</f>
        <v/>
      </c>
    </row>
    <row r="164" spans="2:3" ht="15.75" customHeight="1">
      <c r="B164" s="36" t="s">
        <v>270</v>
      </c>
      <c r="C164" s="36" t="str">
        <f>IF(申請書!L93="","",申請書!L93)</f>
        <v/>
      </c>
    </row>
    <row r="165" spans="2:3" ht="15.75" customHeight="1">
      <c r="B165" s="36" t="s">
        <v>271</v>
      </c>
      <c r="C165" s="36" t="str">
        <f>IF(申請書!O93="","",申請書!O93)</f>
        <v/>
      </c>
    </row>
    <row r="166" spans="2:3" ht="15.75" customHeight="1">
      <c r="B166" s="36" t="s">
        <v>272</v>
      </c>
      <c r="C166" s="36" t="str">
        <f>IF(申請書!E94="","",申請書!E94)</f>
        <v/>
      </c>
    </row>
    <row r="167" spans="2:3" ht="15.75" customHeight="1">
      <c r="B167" s="36" t="s">
        <v>273</v>
      </c>
      <c r="C167" s="36" t="str">
        <f>IF(申請書!G94="","",申請書!G94)</f>
        <v/>
      </c>
    </row>
    <row r="168" spans="2:3" ht="15.75" customHeight="1">
      <c r="B168" s="36" t="s">
        <v>274</v>
      </c>
      <c r="C168" s="36" t="str">
        <f>IF(申請書!I94="","",申請書!I94)</f>
        <v/>
      </c>
    </row>
    <row r="169" spans="2:3" ht="15.75" customHeight="1">
      <c r="B169" s="36" t="s">
        <v>275</v>
      </c>
      <c r="C169" s="36" t="str">
        <f>IF(申請書!K94="","",申請書!K94)</f>
        <v/>
      </c>
    </row>
    <row r="170" spans="2:3" ht="15.75" customHeight="1">
      <c r="B170" s="36" t="s">
        <v>276</v>
      </c>
      <c r="C170" s="36" t="str">
        <f>IF(申請書!M94="","",申請書!M94)</f>
        <v/>
      </c>
    </row>
    <row r="171" spans="2:3" ht="15.75" customHeight="1">
      <c r="B171" s="36" t="s">
        <v>277</v>
      </c>
      <c r="C171" s="36" t="str">
        <f>IF(申請書!O94="","",申請書!O94)</f>
        <v/>
      </c>
    </row>
    <row r="172" spans="2:3" ht="15.75" customHeight="1">
      <c r="B172" s="36" t="s">
        <v>278</v>
      </c>
      <c r="C172" s="36" t="str">
        <f>IF(申請書!Q94="","",申請書!Q94)</f>
        <v/>
      </c>
    </row>
    <row r="173" spans="2:3" ht="15.75" customHeight="1">
      <c r="B173" s="36" t="s">
        <v>279</v>
      </c>
      <c r="C173" s="36" t="str">
        <f>IF(申請書!S94="","",申請書!S94)</f>
        <v/>
      </c>
    </row>
    <row r="174" spans="2:3" ht="15.75" customHeight="1">
      <c r="B174" s="36" t="s">
        <v>280</v>
      </c>
      <c r="C174" s="36" t="str">
        <f>IF(申請書!U94="","",申請書!U94)</f>
        <v/>
      </c>
    </row>
    <row r="175" spans="2:3" ht="15.75" customHeight="1">
      <c r="B175" s="36" t="s">
        <v>281</v>
      </c>
      <c r="C175" s="36" t="str">
        <f>IF(申請書!W94="","",申請書!W94)</f>
        <v/>
      </c>
    </row>
    <row r="176" spans="2:3" ht="15.75" customHeight="1">
      <c r="B176" s="36" t="s">
        <v>282</v>
      </c>
      <c r="C176" s="36" t="str">
        <f>IF(申請書!E95="","",申請書!E95)</f>
        <v/>
      </c>
    </row>
    <row r="177" spans="2:3" ht="15.75" customHeight="1">
      <c r="B177" s="36" t="s">
        <v>283</v>
      </c>
      <c r="C177" s="36" t="str">
        <f>IF(申請書!G95="","",申請書!G95)</f>
        <v/>
      </c>
    </row>
    <row r="178" spans="2:3" ht="15.75" customHeight="1">
      <c r="B178" s="36" t="s">
        <v>284</v>
      </c>
      <c r="C178" s="36" t="str">
        <f>IF(申請書!I95="","",申請書!I95)</f>
        <v/>
      </c>
    </row>
    <row r="179" spans="2:3" ht="15.75" customHeight="1">
      <c r="B179" s="36" t="s">
        <v>285</v>
      </c>
      <c r="C179" s="36" t="str">
        <f>IF(申請書!K95="","",申請書!K95)</f>
        <v/>
      </c>
    </row>
    <row r="180" spans="2:3" ht="15.75" customHeight="1">
      <c r="B180" s="36" t="s">
        <v>286</v>
      </c>
      <c r="C180" s="36" t="str">
        <f>IF(申請書!M95="","",申請書!M95)</f>
        <v/>
      </c>
    </row>
    <row r="181" spans="2:3" ht="15.75" customHeight="1">
      <c r="B181" s="36" t="s">
        <v>287</v>
      </c>
      <c r="C181" s="36" t="str">
        <f>IF(申請書!O95="","",申請書!O95)</f>
        <v/>
      </c>
    </row>
    <row r="182" spans="2:3" ht="15.75" customHeight="1">
      <c r="B182" s="36" t="s">
        <v>288</v>
      </c>
      <c r="C182" s="36" t="str">
        <f>IF(申請書!Q95="","",申請書!Q95)</f>
        <v/>
      </c>
    </row>
    <row r="183" spans="2:3" ht="15.75" customHeight="1">
      <c r="B183" s="36" t="s">
        <v>289</v>
      </c>
      <c r="C183" s="36" t="str">
        <f>IF(申請書!S95="","",申請書!S95)</f>
        <v/>
      </c>
    </row>
    <row r="184" spans="2:3" ht="15.75" customHeight="1">
      <c r="B184" s="36" t="s">
        <v>290</v>
      </c>
      <c r="C184" s="36" t="str">
        <f>IF(申請書!U95="","",申請書!U95)</f>
        <v/>
      </c>
    </row>
    <row r="185" spans="2:3" ht="15.75" customHeight="1">
      <c r="B185" s="36" t="s">
        <v>291</v>
      </c>
      <c r="C185" s="36" t="str">
        <f>IF(申請書!W95="","",申請書!W95)</f>
        <v/>
      </c>
    </row>
    <row r="186" spans="2:3" ht="15.75" customHeight="1">
      <c r="B186" s="36" t="s">
        <v>292</v>
      </c>
      <c r="C186" s="36" t="str">
        <f>IF(申請書!E97="","",申請書!E97)</f>
        <v/>
      </c>
    </row>
    <row r="187" spans="2:3" ht="15.75" customHeight="1">
      <c r="B187" s="36" t="s">
        <v>293</v>
      </c>
      <c r="C187" s="36" t="str">
        <f>IF(申請書!E98="","",申請書!E98)</f>
        <v/>
      </c>
    </row>
    <row r="188" spans="2:3" ht="15.75" customHeight="1">
      <c r="B188" s="36" t="s">
        <v>294</v>
      </c>
      <c r="C188" s="36" t="str">
        <f>IF(申請書!E99="","",申請書!E99)</f>
        <v/>
      </c>
    </row>
    <row r="189" spans="2:3" ht="15.75" customHeight="1">
      <c r="B189" s="36" t="s">
        <v>295</v>
      </c>
      <c r="C189" s="36" t="str">
        <f>IF(申請書!E100="","",申請書!E100)</f>
        <v/>
      </c>
    </row>
    <row r="190" spans="2:3" ht="15.75" customHeight="1">
      <c r="B190" s="36" t="s">
        <v>296</v>
      </c>
      <c r="C190" s="36" t="str">
        <f>IF(申請書!E101="","",申請書!E101)</f>
        <v/>
      </c>
    </row>
    <row r="191" spans="2:3" ht="15.75" customHeight="1">
      <c r="B191" s="36" t="s">
        <v>297</v>
      </c>
      <c r="C191" s="36" t="str">
        <f>IF(申請書!E102="","",申請書!E102)</f>
        <v/>
      </c>
    </row>
    <row r="192" spans="2:3" ht="15.75" customHeight="1">
      <c r="B192" s="36" t="s">
        <v>298</v>
      </c>
      <c r="C192" s="36" t="str">
        <f>IF(申請書!E103="","",申請書!E103)</f>
        <v/>
      </c>
    </row>
    <row r="193" spans="2:3" ht="15.75" customHeight="1">
      <c r="B193" s="36" t="s">
        <v>299</v>
      </c>
      <c r="C193" s="36" t="str">
        <f>IF(申請書!E104="","",申請書!E104)</f>
        <v/>
      </c>
    </row>
    <row r="194" spans="2:3" ht="15.75" customHeight="1">
      <c r="B194" s="36" t="s">
        <v>300</v>
      </c>
      <c r="C194" s="36" t="str">
        <f>IF(申請書!E105="","",申請書!E105)</f>
        <v/>
      </c>
    </row>
    <row r="195" spans="2:3" ht="15.75" customHeight="1">
      <c r="B195" s="36" t="s">
        <v>301</v>
      </c>
      <c r="C195" s="36" t="str">
        <f>IF(申請書!H105="","",申請書!H105)</f>
        <v/>
      </c>
    </row>
    <row r="196" spans="2:3" ht="15.75" customHeight="1">
      <c r="B196" s="36" t="s">
        <v>302</v>
      </c>
      <c r="C196" s="36" t="str">
        <f>IF(申請書!L105="","",申請書!L105)</f>
        <v/>
      </c>
    </row>
    <row r="197" spans="2:3" ht="15.75" customHeight="1">
      <c r="B197" s="36" t="s">
        <v>303</v>
      </c>
      <c r="C197" s="36" t="str">
        <f>IF(申請書!O105="","",申請書!O105)</f>
        <v/>
      </c>
    </row>
    <row r="198" spans="2:3" ht="15.75" customHeight="1">
      <c r="B198" s="36" t="s">
        <v>304</v>
      </c>
      <c r="C198" s="36" t="str">
        <f>IF(申請書!E106="","",申請書!E106)</f>
        <v/>
      </c>
    </row>
    <row r="199" spans="2:3" ht="15.75" customHeight="1">
      <c r="B199" s="36" t="s">
        <v>305</v>
      </c>
      <c r="C199" s="36" t="str">
        <f>IF(申請書!G106="","",申請書!G106)</f>
        <v/>
      </c>
    </row>
    <row r="200" spans="2:3" ht="15.75" customHeight="1">
      <c r="B200" s="36" t="s">
        <v>306</v>
      </c>
      <c r="C200" s="36" t="str">
        <f>IF(申請書!I106="","",申請書!I106)</f>
        <v/>
      </c>
    </row>
    <row r="201" spans="2:3" ht="15.75" customHeight="1">
      <c r="B201" s="36" t="s">
        <v>307</v>
      </c>
      <c r="C201" s="36" t="str">
        <f>IF(申請書!K106="","",申請書!K106)</f>
        <v/>
      </c>
    </row>
    <row r="202" spans="2:3" ht="15.75" customHeight="1">
      <c r="B202" s="36" t="s">
        <v>308</v>
      </c>
      <c r="C202" s="36" t="str">
        <f>IF(申請書!M106="","",申請書!M106)</f>
        <v/>
      </c>
    </row>
    <row r="203" spans="2:3" ht="15.75" customHeight="1">
      <c r="B203" s="36" t="s">
        <v>309</v>
      </c>
      <c r="C203" s="36" t="str">
        <f>IF(申請書!O106="","",申請書!O106)</f>
        <v/>
      </c>
    </row>
    <row r="204" spans="2:3" ht="15.75" customHeight="1">
      <c r="B204" s="36" t="s">
        <v>310</v>
      </c>
      <c r="C204" s="36" t="str">
        <f>IF(申請書!Q106="","",申請書!Q106)</f>
        <v/>
      </c>
    </row>
    <row r="205" spans="2:3" ht="15.75" customHeight="1">
      <c r="B205" s="36" t="s">
        <v>311</v>
      </c>
      <c r="C205" s="36" t="str">
        <f>IF(申請書!S106="","",申請書!S106)</f>
        <v/>
      </c>
    </row>
    <row r="206" spans="2:3" ht="15.75" customHeight="1">
      <c r="B206" s="36" t="s">
        <v>312</v>
      </c>
      <c r="C206" s="36" t="str">
        <f>IF(申請書!U106="","",申請書!U106)</f>
        <v/>
      </c>
    </row>
    <row r="207" spans="2:3" ht="15.75" customHeight="1">
      <c r="B207" s="36" t="s">
        <v>313</v>
      </c>
      <c r="C207" s="36" t="str">
        <f>IF(申請書!W106="","",申請書!W106)</f>
        <v/>
      </c>
    </row>
    <row r="208" spans="2:3" ht="15.75" customHeight="1">
      <c r="B208" s="36" t="s">
        <v>314</v>
      </c>
      <c r="C208" s="36" t="str">
        <f>IF(申請書!E107="","",申請書!E107)</f>
        <v/>
      </c>
    </row>
    <row r="209" spans="2:3" ht="15.75" customHeight="1">
      <c r="B209" s="36" t="s">
        <v>315</v>
      </c>
      <c r="C209" s="36" t="str">
        <f>IF(申請書!G107="","",申請書!G107)</f>
        <v/>
      </c>
    </row>
    <row r="210" spans="2:3" ht="15.75" customHeight="1">
      <c r="B210" s="36" t="s">
        <v>316</v>
      </c>
      <c r="C210" s="36" t="str">
        <f>IF(申請書!I107="","",申請書!I107)</f>
        <v/>
      </c>
    </row>
    <row r="211" spans="2:3" ht="15.75" customHeight="1">
      <c r="B211" s="36" t="s">
        <v>317</v>
      </c>
      <c r="C211" s="36" t="str">
        <f>IF(申請書!K107="","",申請書!K107)</f>
        <v/>
      </c>
    </row>
    <row r="212" spans="2:3" ht="15.75" customHeight="1">
      <c r="B212" s="36" t="s">
        <v>318</v>
      </c>
      <c r="C212" s="36" t="str">
        <f>IF(申請書!M107="","",申請書!M107)</f>
        <v/>
      </c>
    </row>
    <row r="213" spans="2:3" ht="15.75" customHeight="1">
      <c r="B213" s="36" t="s">
        <v>319</v>
      </c>
      <c r="C213" s="36" t="str">
        <f>IF(申請書!O107="","",申請書!O107)</f>
        <v/>
      </c>
    </row>
    <row r="214" spans="2:3" ht="15.75" customHeight="1">
      <c r="B214" s="36" t="s">
        <v>320</v>
      </c>
      <c r="C214" s="36" t="str">
        <f>IF(申請書!Q107="","",申請書!Q107)</f>
        <v/>
      </c>
    </row>
    <row r="215" spans="2:3" ht="15.75" customHeight="1">
      <c r="B215" s="36" t="s">
        <v>321</v>
      </c>
      <c r="C215" s="36" t="str">
        <f>IF(申請書!S107="","",申請書!S107)</f>
        <v/>
      </c>
    </row>
    <row r="216" spans="2:3" ht="15.75" customHeight="1">
      <c r="B216" s="36" t="s">
        <v>322</v>
      </c>
      <c r="C216" s="36" t="str">
        <f>IF(申請書!U107="","",申請書!U107)</f>
        <v/>
      </c>
    </row>
    <row r="217" spans="2:3" ht="15.75" customHeight="1">
      <c r="B217" s="36" t="s">
        <v>323</v>
      </c>
      <c r="C217" s="36" t="str">
        <f>IF(申請書!W107="","",申請書!W107)</f>
        <v/>
      </c>
    </row>
    <row r="218" spans="2:3" ht="15.75" customHeight="1">
      <c r="B218" s="36" t="s">
        <v>324</v>
      </c>
      <c r="C218" s="36" t="str">
        <f>IF(申請書!E109="","",申請書!E109)</f>
        <v/>
      </c>
    </row>
    <row r="219" spans="2:3" ht="15.75" customHeight="1">
      <c r="B219" s="36" t="s">
        <v>325</v>
      </c>
      <c r="C219" s="36" t="str">
        <f>IF(申請書!E110="","",申請書!E110)</f>
        <v/>
      </c>
    </row>
    <row r="220" spans="2:3" ht="15.75" customHeight="1">
      <c r="B220" s="36" t="s">
        <v>326</v>
      </c>
      <c r="C220" s="36" t="str">
        <f>IF(申請書!E111="","",申請書!E111)</f>
        <v/>
      </c>
    </row>
    <row r="221" spans="2:3" ht="15.75" customHeight="1">
      <c r="B221" s="36" t="s">
        <v>327</v>
      </c>
      <c r="C221" s="36" t="str">
        <f>IF(申請書!E112="","",申請書!E112)</f>
        <v/>
      </c>
    </row>
    <row r="222" spans="2:3" ht="15.75" customHeight="1">
      <c r="B222" s="36" t="s">
        <v>328</v>
      </c>
      <c r="C222" s="36" t="str">
        <f>IF(申請書!E113="","",申請書!E113)</f>
        <v/>
      </c>
    </row>
    <row r="223" spans="2:3" ht="15.75" customHeight="1">
      <c r="B223" s="36" t="s">
        <v>329</v>
      </c>
      <c r="C223" s="36" t="str">
        <f>IF(申請書!E114="","",申請書!E114)</f>
        <v/>
      </c>
    </row>
    <row r="224" spans="2:3" ht="15.75" customHeight="1">
      <c r="B224" s="36" t="s">
        <v>330</v>
      </c>
      <c r="C224" s="36" t="str">
        <f>IF(申請書!E115="","",申請書!E115)</f>
        <v/>
      </c>
    </row>
    <row r="225" spans="2:3" ht="15.75" customHeight="1">
      <c r="B225" s="36" t="s">
        <v>331</v>
      </c>
      <c r="C225" s="36" t="str">
        <f>IF(申請書!E116="","",申請書!E116)</f>
        <v/>
      </c>
    </row>
    <row r="226" spans="2:3" ht="15.75" customHeight="1">
      <c r="B226" s="36" t="s">
        <v>332</v>
      </c>
      <c r="C226" s="36" t="str">
        <f>IF(申請書!E117="","",申請書!E117)</f>
        <v/>
      </c>
    </row>
    <row r="227" spans="2:3" ht="15.75" customHeight="1">
      <c r="B227" s="36" t="s">
        <v>333</v>
      </c>
      <c r="C227" s="36" t="str">
        <f>IF(申請書!H117="","",申請書!H117)</f>
        <v/>
      </c>
    </row>
    <row r="228" spans="2:3" ht="15.75" customHeight="1">
      <c r="B228" s="36" t="s">
        <v>334</v>
      </c>
      <c r="C228" s="36" t="str">
        <f>IF(申請書!L117="","",申請書!L117)</f>
        <v/>
      </c>
    </row>
    <row r="229" spans="2:3" ht="15.75" customHeight="1">
      <c r="B229" s="36" t="s">
        <v>335</v>
      </c>
      <c r="C229" s="36" t="str">
        <f>IF(申請書!O117="","",申請書!O117)</f>
        <v/>
      </c>
    </row>
    <row r="230" spans="2:3" ht="15.75" customHeight="1">
      <c r="B230" s="36" t="s">
        <v>336</v>
      </c>
      <c r="C230" s="36" t="str">
        <f>IF(申請書!E118="","",申請書!E118)</f>
        <v/>
      </c>
    </row>
    <row r="231" spans="2:3" ht="15.75" customHeight="1">
      <c r="B231" s="36" t="s">
        <v>337</v>
      </c>
      <c r="C231" s="36" t="str">
        <f>IF(申請書!G118="","",申請書!G118)</f>
        <v/>
      </c>
    </row>
    <row r="232" spans="2:3" ht="15.75" customHeight="1">
      <c r="B232" s="36" t="s">
        <v>338</v>
      </c>
      <c r="C232" s="36" t="str">
        <f>IF(申請書!I118="","",申請書!I118)</f>
        <v/>
      </c>
    </row>
    <row r="233" spans="2:3" ht="15.75" customHeight="1">
      <c r="B233" s="36" t="s">
        <v>339</v>
      </c>
      <c r="C233" s="36" t="str">
        <f>IF(申請書!K118="","",申請書!K118)</f>
        <v/>
      </c>
    </row>
    <row r="234" spans="2:3" ht="15.75" customHeight="1">
      <c r="B234" s="36" t="s">
        <v>340</v>
      </c>
      <c r="C234" s="36" t="str">
        <f>IF(申請書!M118="","",申請書!M118)</f>
        <v/>
      </c>
    </row>
    <row r="235" spans="2:3" ht="15.75" customHeight="1">
      <c r="B235" s="36" t="s">
        <v>341</v>
      </c>
      <c r="C235" s="36" t="str">
        <f>IF(申請書!O118="","",申請書!O118)</f>
        <v/>
      </c>
    </row>
    <row r="236" spans="2:3" ht="15.75" customHeight="1">
      <c r="B236" s="36" t="s">
        <v>342</v>
      </c>
      <c r="C236" s="36" t="str">
        <f>IF(申請書!Q118="","",申請書!Q118)</f>
        <v/>
      </c>
    </row>
    <row r="237" spans="2:3" ht="15.75" customHeight="1">
      <c r="B237" s="36" t="s">
        <v>343</v>
      </c>
      <c r="C237" s="36" t="str">
        <f>IF(申請書!S118="","",申請書!S118)</f>
        <v/>
      </c>
    </row>
    <row r="238" spans="2:3" ht="15.75" customHeight="1">
      <c r="B238" s="36" t="s">
        <v>344</v>
      </c>
      <c r="C238" s="36" t="str">
        <f>IF(申請書!U118="","",申請書!U118)</f>
        <v/>
      </c>
    </row>
    <row r="239" spans="2:3" ht="15.75" customHeight="1">
      <c r="B239" s="36" t="s">
        <v>345</v>
      </c>
      <c r="C239" s="36" t="str">
        <f>IF(申請書!W118="","",申請書!W118)</f>
        <v/>
      </c>
    </row>
    <row r="240" spans="2:3" ht="15.75" customHeight="1">
      <c r="B240" s="36" t="s">
        <v>346</v>
      </c>
      <c r="C240" s="36" t="str">
        <f>IF(申請書!E119="","",申請書!E119)</f>
        <v/>
      </c>
    </row>
    <row r="241" spans="2:3" ht="15.75" customHeight="1">
      <c r="B241" s="36" t="s">
        <v>347</v>
      </c>
      <c r="C241" s="36" t="str">
        <f>IF(申請書!G119="","",申請書!G119)</f>
        <v/>
      </c>
    </row>
    <row r="242" spans="2:3" ht="15.75" customHeight="1">
      <c r="B242" s="36" t="s">
        <v>348</v>
      </c>
      <c r="C242" s="36" t="str">
        <f>IF(申請書!I119="","",申請書!I119)</f>
        <v/>
      </c>
    </row>
    <row r="243" spans="2:3" ht="15.75" customHeight="1">
      <c r="B243" s="36" t="s">
        <v>349</v>
      </c>
      <c r="C243" s="36" t="str">
        <f>IF(申請書!K119="","",申請書!K119)</f>
        <v/>
      </c>
    </row>
    <row r="244" spans="2:3" ht="15.75" customHeight="1">
      <c r="B244" s="36" t="s">
        <v>350</v>
      </c>
      <c r="C244" s="36" t="str">
        <f>IF(申請書!M119="","",申請書!M119)</f>
        <v/>
      </c>
    </row>
    <row r="245" spans="2:3" ht="15.75" customHeight="1">
      <c r="B245" s="36" t="s">
        <v>351</v>
      </c>
      <c r="C245" s="36" t="str">
        <f>IF(申請書!O119="","",申請書!O119)</f>
        <v/>
      </c>
    </row>
    <row r="246" spans="2:3" ht="15.75" customHeight="1">
      <c r="B246" s="36" t="s">
        <v>352</v>
      </c>
      <c r="C246" s="36" t="str">
        <f>IF(申請書!Q119="","",申請書!Q119)</f>
        <v/>
      </c>
    </row>
    <row r="247" spans="2:3" ht="15.75" customHeight="1">
      <c r="B247" s="36" t="s">
        <v>353</v>
      </c>
      <c r="C247" s="36" t="str">
        <f>IF(申請書!S119="","",申請書!S119)</f>
        <v/>
      </c>
    </row>
    <row r="248" spans="2:3" ht="15.75" customHeight="1">
      <c r="B248" s="36" t="s">
        <v>354</v>
      </c>
      <c r="C248" s="36" t="str">
        <f>IF(申請書!U119="","",申請書!U119)</f>
        <v/>
      </c>
    </row>
    <row r="249" spans="2:3" ht="15.75" customHeight="1">
      <c r="B249" s="36" t="s">
        <v>355</v>
      </c>
      <c r="C249" s="36" t="str">
        <f>IF(申請書!W119="","",申請書!W119)</f>
        <v/>
      </c>
    </row>
    <row r="250" spans="2:3" ht="15.75" customHeight="1">
      <c r="B250" s="36" t="s">
        <v>356</v>
      </c>
      <c r="C250" s="36" t="str">
        <f>IF(申請書!E121="","",申請書!E121)</f>
        <v/>
      </c>
    </row>
    <row r="251" spans="2:3" ht="15.75" customHeight="1">
      <c r="B251" s="36" t="s">
        <v>357</v>
      </c>
      <c r="C251" s="36" t="str">
        <f>IF(申請書!E122="","",申請書!E122)</f>
        <v/>
      </c>
    </row>
    <row r="252" spans="2:3" ht="15.75" customHeight="1">
      <c r="B252" s="36" t="s">
        <v>358</v>
      </c>
      <c r="C252" s="36" t="str">
        <f>IF(申請書!E123="","",申請書!E123)</f>
        <v/>
      </c>
    </row>
    <row r="253" spans="2:3" ht="15.75" customHeight="1">
      <c r="B253" s="36" t="s">
        <v>359</v>
      </c>
      <c r="C253" s="36" t="str">
        <f>IF(申請書!E124="","",申請書!E124)</f>
        <v/>
      </c>
    </row>
    <row r="254" spans="2:3" ht="15.75" customHeight="1">
      <c r="B254" s="36" t="s">
        <v>360</v>
      </c>
      <c r="C254" s="36" t="str">
        <f>IF(申請書!E125="","",申請書!E125)</f>
        <v/>
      </c>
    </row>
    <row r="255" spans="2:3" ht="15.75" customHeight="1">
      <c r="B255" s="36" t="s">
        <v>361</v>
      </c>
      <c r="C255" s="36" t="str">
        <f>IF(申請書!E126="","",申請書!E126)</f>
        <v/>
      </c>
    </row>
    <row r="256" spans="2:3" ht="15.75" customHeight="1">
      <c r="B256" s="36" t="s">
        <v>362</v>
      </c>
      <c r="C256" s="36" t="str">
        <f>IF(申請書!E127="","",申請書!E127)</f>
        <v/>
      </c>
    </row>
    <row r="257" spans="2:3" ht="15.75" customHeight="1">
      <c r="B257" s="36" t="s">
        <v>363</v>
      </c>
      <c r="C257" s="36" t="str">
        <f>IF(申請書!E128="","",申請書!E128)</f>
        <v/>
      </c>
    </row>
    <row r="258" spans="2:3" ht="15.75" customHeight="1">
      <c r="B258" s="36" t="s">
        <v>364</v>
      </c>
      <c r="C258" s="36" t="str">
        <f>IF(申請書!E129="","",申請書!E129)</f>
        <v/>
      </c>
    </row>
    <row r="259" spans="2:3" ht="15.75" customHeight="1">
      <c r="B259" s="36" t="s">
        <v>365</v>
      </c>
      <c r="C259" s="36" t="str">
        <f>IF(申請書!H129="","",申請書!H129)</f>
        <v/>
      </c>
    </row>
    <row r="260" spans="2:3" ht="15.75" customHeight="1">
      <c r="B260" s="36" t="s">
        <v>366</v>
      </c>
      <c r="C260" s="36" t="str">
        <f>IF(申請書!L129="","",申請書!L129)</f>
        <v/>
      </c>
    </row>
    <row r="261" spans="2:3" ht="15.75" customHeight="1">
      <c r="B261" s="36" t="s">
        <v>367</v>
      </c>
      <c r="C261" s="36" t="str">
        <f>IF(申請書!O129="","",申請書!O129)</f>
        <v/>
      </c>
    </row>
    <row r="262" spans="2:3" ht="15.75" customHeight="1">
      <c r="B262" s="36" t="s">
        <v>368</v>
      </c>
      <c r="C262" s="36" t="str">
        <f>IF(申請書!E130="","",申請書!E130)</f>
        <v/>
      </c>
    </row>
    <row r="263" spans="2:3" ht="15.75" customHeight="1">
      <c r="B263" s="36" t="s">
        <v>369</v>
      </c>
      <c r="C263" s="36" t="str">
        <f>IF(申請書!G130="","",申請書!G130)</f>
        <v/>
      </c>
    </row>
    <row r="264" spans="2:3" ht="15.75" customHeight="1">
      <c r="B264" s="36" t="s">
        <v>370</v>
      </c>
      <c r="C264" s="36" t="str">
        <f>IF(申請書!I130="","",申請書!I130)</f>
        <v/>
      </c>
    </row>
    <row r="265" spans="2:3" ht="15.75" customHeight="1">
      <c r="B265" s="36" t="s">
        <v>371</v>
      </c>
      <c r="C265" s="36" t="str">
        <f>IF(申請書!K130="","",申請書!K130)</f>
        <v/>
      </c>
    </row>
    <row r="266" spans="2:3" ht="15.75" customHeight="1">
      <c r="B266" s="36" t="s">
        <v>372</v>
      </c>
      <c r="C266" s="36" t="str">
        <f>IF(申請書!M130="","",申請書!M130)</f>
        <v/>
      </c>
    </row>
    <row r="267" spans="2:3" ht="15.75" customHeight="1">
      <c r="B267" s="36" t="s">
        <v>373</v>
      </c>
      <c r="C267" s="36" t="str">
        <f>IF(申請書!O130="","",申請書!O130)</f>
        <v/>
      </c>
    </row>
    <row r="268" spans="2:3" ht="15.75" customHeight="1">
      <c r="B268" s="36" t="s">
        <v>374</v>
      </c>
      <c r="C268" s="36" t="str">
        <f>IF(申請書!Q130="","",申請書!Q130)</f>
        <v/>
      </c>
    </row>
    <row r="269" spans="2:3" ht="15.75" customHeight="1">
      <c r="B269" s="36" t="s">
        <v>375</v>
      </c>
      <c r="C269" s="36" t="str">
        <f>IF(申請書!S130="","",申請書!S130)</f>
        <v/>
      </c>
    </row>
    <row r="270" spans="2:3" ht="15.75" customHeight="1">
      <c r="B270" s="36" t="s">
        <v>376</v>
      </c>
      <c r="C270" s="36" t="str">
        <f>IF(申請書!U130="","",申請書!U130)</f>
        <v/>
      </c>
    </row>
    <row r="271" spans="2:3" ht="15.75" customHeight="1">
      <c r="B271" s="36" t="s">
        <v>377</v>
      </c>
      <c r="C271" s="36" t="str">
        <f>IF(申請書!W130="","",申請書!W130)</f>
        <v/>
      </c>
    </row>
    <row r="272" spans="2:3" ht="15.75" customHeight="1">
      <c r="B272" s="36" t="s">
        <v>378</v>
      </c>
      <c r="C272" s="36" t="str">
        <f>IF(申請書!E131="","",申請書!E131)</f>
        <v/>
      </c>
    </row>
    <row r="273" spans="2:3" ht="15.75" customHeight="1">
      <c r="B273" s="36" t="s">
        <v>379</v>
      </c>
      <c r="C273" s="36" t="str">
        <f>IF(申請書!G131="","",申請書!G131)</f>
        <v/>
      </c>
    </row>
    <row r="274" spans="2:3" ht="15.75" customHeight="1">
      <c r="B274" s="36" t="s">
        <v>380</v>
      </c>
      <c r="C274" s="36" t="str">
        <f>IF(申請書!I131="","",申請書!I131)</f>
        <v/>
      </c>
    </row>
    <row r="275" spans="2:3" ht="15.75" customHeight="1">
      <c r="B275" s="36" t="s">
        <v>381</v>
      </c>
      <c r="C275" s="36" t="str">
        <f>IF(申請書!K131="","",申請書!K131)</f>
        <v/>
      </c>
    </row>
    <row r="276" spans="2:3" ht="15.75" customHeight="1">
      <c r="B276" s="36" t="s">
        <v>382</v>
      </c>
      <c r="C276" s="36" t="str">
        <f>IF(申請書!M131="","",申請書!M131)</f>
        <v/>
      </c>
    </row>
    <row r="277" spans="2:3" ht="15.75" customHeight="1">
      <c r="B277" s="36" t="s">
        <v>383</v>
      </c>
      <c r="C277" s="36" t="str">
        <f>IF(申請書!O131="","",申請書!O131)</f>
        <v/>
      </c>
    </row>
    <row r="278" spans="2:3" ht="15.75" customHeight="1">
      <c r="B278" s="36" t="s">
        <v>384</v>
      </c>
      <c r="C278" s="36" t="str">
        <f>IF(申請書!Q131="","",申請書!Q131)</f>
        <v/>
      </c>
    </row>
    <row r="279" spans="2:3" ht="15.75" customHeight="1">
      <c r="B279" s="36" t="s">
        <v>385</v>
      </c>
      <c r="C279" s="36" t="str">
        <f>IF(申請書!S131="","",申請書!S131)</f>
        <v/>
      </c>
    </row>
    <row r="280" spans="2:3" ht="15.75" customHeight="1">
      <c r="B280" s="36" t="s">
        <v>386</v>
      </c>
      <c r="C280" s="36" t="str">
        <f>IF(申請書!U131="","",申請書!U131)</f>
        <v/>
      </c>
    </row>
    <row r="281" spans="2:3" ht="15.75" customHeight="1">
      <c r="B281" s="36" t="s">
        <v>387</v>
      </c>
      <c r="C281" s="36" t="str">
        <f>IF(申請書!W131="","",申請書!W131)</f>
        <v/>
      </c>
    </row>
    <row r="282" spans="2:3" ht="15.75" customHeight="1">
      <c r="B282" s="36" t="s">
        <v>388</v>
      </c>
      <c r="C282" s="36" t="str">
        <f>IF(申請書!E133="","",申請書!E133)</f>
        <v/>
      </c>
    </row>
    <row r="283" spans="2:3" ht="15.75" customHeight="1">
      <c r="B283" s="36" t="s">
        <v>389</v>
      </c>
      <c r="C283" s="36" t="str">
        <f>IF(申請書!E134="","",申請書!E134)</f>
        <v/>
      </c>
    </row>
    <row r="284" spans="2:3" ht="15.75" customHeight="1">
      <c r="B284" s="36" t="s">
        <v>390</v>
      </c>
      <c r="C284" s="36" t="str">
        <f>IF(申請書!E135="","",申請書!E135)</f>
        <v/>
      </c>
    </row>
    <row r="285" spans="2:3" ht="15.75" customHeight="1">
      <c r="B285" s="36" t="s">
        <v>391</v>
      </c>
      <c r="C285" s="36" t="str">
        <f>IF(申請書!E136="","",申請書!E136)</f>
        <v/>
      </c>
    </row>
    <row r="286" spans="2:3" ht="15.75" customHeight="1">
      <c r="B286" s="36" t="s">
        <v>392</v>
      </c>
      <c r="C286" s="36" t="str">
        <f>IF(申請書!E137="","",申請書!E137)</f>
        <v/>
      </c>
    </row>
    <row r="287" spans="2:3" ht="15.75" customHeight="1">
      <c r="B287" s="36" t="s">
        <v>393</v>
      </c>
      <c r="C287" s="36" t="str">
        <f>IF(申請書!E138="","",申請書!E138)</f>
        <v/>
      </c>
    </row>
    <row r="288" spans="2:3" ht="15.75" customHeight="1">
      <c r="B288" s="36" t="s">
        <v>394</v>
      </c>
      <c r="C288" s="36" t="str">
        <f>IF(申請書!E139="","",申請書!E139)</f>
        <v/>
      </c>
    </row>
    <row r="289" spans="2:3" ht="15.75" customHeight="1">
      <c r="B289" s="36" t="s">
        <v>395</v>
      </c>
      <c r="C289" s="36" t="str">
        <f>IF(申請書!E140="","",申請書!E140)</f>
        <v/>
      </c>
    </row>
    <row r="290" spans="2:3" ht="15.75" customHeight="1">
      <c r="B290" s="36" t="s">
        <v>396</v>
      </c>
      <c r="C290" s="36" t="str">
        <f>IF(申請書!E141="","",申請書!E141)</f>
        <v/>
      </c>
    </row>
    <row r="291" spans="2:3" ht="15.75" customHeight="1">
      <c r="B291" s="36" t="s">
        <v>397</v>
      </c>
      <c r="C291" s="36" t="str">
        <f>IF(申請書!H141="","",申請書!H141)</f>
        <v/>
      </c>
    </row>
    <row r="292" spans="2:3" ht="15.75" customHeight="1">
      <c r="B292" s="36" t="s">
        <v>398</v>
      </c>
      <c r="C292" s="36" t="str">
        <f>IF(申請書!L141="","",申請書!L141)</f>
        <v/>
      </c>
    </row>
    <row r="293" spans="2:3" ht="15.75" customHeight="1">
      <c r="B293" s="36" t="s">
        <v>399</v>
      </c>
      <c r="C293" s="36" t="str">
        <f>IF(申請書!O141="","",申請書!O141)</f>
        <v/>
      </c>
    </row>
    <row r="294" spans="2:3" ht="15.75" customHeight="1">
      <c r="B294" s="36" t="s">
        <v>400</v>
      </c>
      <c r="C294" s="36" t="str">
        <f>IF(申請書!E142="","",申請書!E142)</f>
        <v/>
      </c>
    </row>
    <row r="295" spans="2:3" ht="15.75" customHeight="1">
      <c r="B295" s="36" t="s">
        <v>401</v>
      </c>
      <c r="C295" s="36" t="str">
        <f>IF(申請書!G142="","",申請書!G142)</f>
        <v/>
      </c>
    </row>
    <row r="296" spans="2:3" ht="15.75" customHeight="1">
      <c r="B296" s="36" t="s">
        <v>402</v>
      </c>
      <c r="C296" s="36" t="str">
        <f>IF(申請書!I142="","",申請書!I142)</f>
        <v/>
      </c>
    </row>
    <row r="297" spans="2:3" ht="15.75" customHeight="1">
      <c r="B297" s="36" t="s">
        <v>403</v>
      </c>
      <c r="C297" s="36" t="str">
        <f>IF(申請書!K142="","",申請書!K142)</f>
        <v/>
      </c>
    </row>
    <row r="298" spans="2:3" ht="15.75" customHeight="1">
      <c r="B298" s="36" t="s">
        <v>404</v>
      </c>
      <c r="C298" s="36" t="str">
        <f>IF(申請書!M142="","",申請書!M142)</f>
        <v/>
      </c>
    </row>
    <row r="299" spans="2:3" ht="15.75" customHeight="1">
      <c r="B299" s="36" t="s">
        <v>405</v>
      </c>
      <c r="C299" s="36" t="str">
        <f>IF(申請書!O142="","",申請書!O142)</f>
        <v/>
      </c>
    </row>
    <row r="300" spans="2:3" ht="15.75" customHeight="1">
      <c r="B300" s="36" t="s">
        <v>406</v>
      </c>
      <c r="C300" s="36" t="str">
        <f>IF(申請書!Q142="","",申請書!Q142)</f>
        <v/>
      </c>
    </row>
    <row r="301" spans="2:3" ht="15.75" customHeight="1">
      <c r="B301" s="36" t="s">
        <v>407</v>
      </c>
      <c r="C301" s="36" t="str">
        <f>IF(申請書!S142="","",申請書!S142)</f>
        <v/>
      </c>
    </row>
    <row r="302" spans="2:3" ht="15.75" customHeight="1">
      <c r="B302" s="36" t="s">
        <v>408</v>
      </c>
      <c r="C302" s="36" t="str">
        <f>IF(申請書!U142="","",申請書!U142)</f>
        <v/>
      </c>
    </row>
    <row r="303" spans="2:3" ht="15.75" customHeight="1">
      <c r="B303" s="36" t="s">
        <v>409</v>
      </c>
      <c r="C303" s="36" t="str">
        <f>IF(申請書!W142="","",申請書!W142)</f>
        <v/>
      </c>
    </row>
    <row r="304" spans="2:3" ht="15.75" customHeight="1">
      <c r="B304" s="36" t="s">
        <v>410</v>
      </c>
      <c r="C304" s="36" t="str">
        <f>IF(申請書!E143="","",申請書!E143)</f>
        <v/>
      </c>
    </row>
    <row r="305" spans="2:3" ht="15.75" customHeight="1">
      <c r="B305" s="36" t="s">
        <v>411</v>
      </c>
      <c r="C305" s="36" t="str">
        <f>IF(申請書!G143="","",申請書!G143)</f>
        <v/>
      </c>
    </row>
    <row r="306" spans="2:3" ht="15.75" customHeight="1">
      <c r="B306" s="36" t="s">
        <v>412</v>
      </c>
      <c r="C306" s="36" t="str">
        <f>IF(申請書!I143="","",申請書!I143)</f>
        <v/>
      </c>
    </row>
    <row r="307" spans="2:3" ht="15.75" customHeight="1">
      <c r="B307" s="36" t="s">
        <v>413</v>
      </c>
      <c r="C307" s="36" t="str">
        <f>IF(申請書!K143="","",申請書!K143)</f>
        <v/>
      </c>
    </row>
    <row r="308" spans="2:3" ht="15.75" customHeight="1">
      <c r="B308" s="36" t="s">
        <v>414</v>
      </c>
      <c r="C308" s="36" t="str">
        <f>IF(申請書!M143="","",申請書!M143)</f>
        <v/>
      </c>
    </row>
    <row r="309" spans="2:3" ht="15.75" customHeight="1">
      <c r="B309" s="36" t="s">
        <v>415</v>
      </c>
      <c r="C309" s="36" t="str">
        <f>IF(申請書!O143="","",申請書!O143)</f>
        <v/>
      </c>
    </row>
    <row r="310" spans="2:3" ht="15.75" customHeight="1">
      <c r="B310" s="36" t="s">
        <v>416</v>
      </c>
      <c r="C310" s="36" t="str">
        <f>IF(申請書!Q143="","",申請書!Q143)</f>
        <v/>
      </c>
    </row>
    <row r="311" spans="2:3" ht="15.75" customHeight="1">
      <c r="B311" s="36" t="s">
        <v>417</v>
      </c>
      <c r="C311" s="36" t="str">
        <f>IF(申請書!S143="","",申請書!S143)</f>
        <v/>
      </c>
    </row>
    <row r="312" spans="2:3" ht="15.75" customHeight="1">
      <c r="B312" s="36" t="s">
        <v>418</v>
      </c>
      <c r="C312" s="36" t="str">
        <f>IF(申請書!U143="","",申請書!U143)</f>
        <v/>
      </c>
    </row>
    <row r="313" spans="2:3" ht="15.75" customHeight="1">
      <c r="B313" s="36" t="s">
        <v>419</v>
      </c>
      <c r="C313" s="36" t="str">
        <f>IF(申請書!W143="","",申請書!W143)</f>
        <v/>
      </c>
    </row>
    <row r="314" spans="2:3" ht="15.75" customHeight="1">
      <c r="B314" s="36" t="s">
        <v>420</v>
      </c>
      <c r="C314" s="36" t="str">
        <f>IF(申請書!E145="","",申請書!E145)</f>
        <v/>
      </c>
    </row>
    <row r="315" spans="2:3" ht="15.75" customHeight="1">
      <c r="B315" s="36" t="s">
        <v>421</v>
      </c>
      <c r="C315" s="36" t="str">
        <f>IF(申請書!E146="","",申請書!E146)</f>
        <v/>
      </c>
    </row>
    <row r="316" spans="2:3" ht="15.75" customHeight="1">
      <c r="B316" s="36" t="s">
        <v>422</v>
      </c>
      <c r="C316" s="36" t="str">
        <f>IF(申請書!E147="","",申請書!E147)</f>
        <v/>
      </c>
    </row>
    <row r="317" spans="2:3" ht="15.75" customHeight="1">
      <c r="B317" s="36" t="s">
        <v>423</v>
      </c>
      <c r="C317" s="36" t="str">
        <f>IF(申請書!E148="","",申請書!E148)</f>
        <v/>
      </c>
    </row>
    <row r="318" spans="2:3" ht="15.75" customHeight="1">
      <c r="B318" s="36" t="s">
        <v>424</v>
      </c>
      <c r="C318" s="36" t="str">
        <f>IF(申請書!E149="","",申請書!E149)</f>
        <v/>
      </c>
    </row>
    <row r="319" spans="2:3" ht="15.75" customHeight="1">
      <c r="B319" s="36" t="s">
        <v>425</v>
      </c>
      <c r="C319" s="36" t="str">
        <f>IF(申請書!E150="","",申請書!E150)</f>
        <v/>
      </c>
    </row>
    <row r="320" spans="2:3" ht="15.75" customHeight="1">
      <c r="B320" s="36" t="s">
        <v>426</v>
      </c>
      <c r="C320" s="36" t="str">
        <f>IF(申請書!E151="","",申請書!E151)</f>
        <v/>
      </c>
    </row>
    <row r="321" spans="2:3" ht="15.75" customHeight="1">
      <c r="B321" s="36" t="s">
        <v>427</v>
      </c>
      <c r="C321" s="36" t="str">
        <f>IF(申請書!E152="","",申請書!E152)</f>
        <v/>
      </c>
    </row>
    <row r="322" spans="2:3" ht="15.75" customHeight="1">
      <c r="B322" s="36" t="s">
        <v>428</v>
      </c>
      <c r="C322" s="36" t="str">
        <f>IF(申請書!E153="","",申請書!E153)</f>
        <v/>
      </c>
    </row>
    <row r="323" spans="2:3" ht="15.75" customHeight="1">
      <c r="B323" s="36" t="s">
        <v>429</v>
      </c>
      <c r="C323" s="36" t="str">
        <f>IF(申請書!H153="","",申請書!H153)</f>
        <v/>
      </c>
    </row>
    <row r="324" spans="2:3" ht="15.75" customHeight="1">
      <c r="B324" s="36" t="s">
        <v>430</v>
      </c>
      <c r="C324" s="36" t="str">
        <f>IF(申請書!L153="","",申請書!L153)</f>
        <v/>
      </c>
    </row>
    <row r="325" spans="2:3" ht="15.75" customHeight="1">
      <c r="B325" s="36" t="s">
        <v>431</v>
      </c>
      <c r="C325" s="36" t="str">
        <f>IF(申請書!O153="","",申請書!O153)</f>
        <v/>
      </c>
    </row>
    <row r="326" spans="2:3" ht="15.75" customHeight="1">
      <c r="B326" s="36" t="s">
        <v>432</v>
      </c>
      <c r="C326" s="36" t="str">
        <f>IF(申請書!E154="","",申請書!E154)</f>
        <v/>
      </c>
    </row>
    <row r="327" spans="2:3" ht="15.75" customHeight="1">
      <c r="B327" s="36" t="s">
        <v>433</v>
      </c>
      <c r="C327" s="36" t="str">
        <f>IF(申請書!G154="","",申請書!G154)</f>
        <v/>
      </c>
    </row>
    <row r="328" spans="2:3" ht="15.75" customHeight="1">
      <c r="B328" s="36" t="s">
        <v>434</v>
      </c>
      <c r="C328" s="36" t="str">
        <f>IF(申請書!I154="","",申請書!I154)</f>
        <v/>
      </c>
    </row>
    <row r="329" spans="2:3" ht="15.75" customHeight="1">
      <c r="B329" s="36" t="s">
        <v>435</v>
      </c>
      <c r="C329" s="36" t="str">
        <f>IF(申請書!K154="","",申請書!K154)</f>
        <v/>
      </c>
    </row>
    <row r="330" spans="2:3" ht="15.75" customHeight="1">
      <c r="B330" s="36" t="s">
        <v>436</v>
      </c>
      <c r="C330" s="36" t="str">
        <f>IF(申請書!M154="","",申請書!M154)</f>
        <v/>
      </c>
    </row>
    <row r="331" spans="2:3" ht="15.75" customHeight="1">
      <c r="B331" s="36" t="s">
        <v>437</v>
      </c>
      <c r="C331" s="36" t="str">
        <f>IF(申請書!O154="","",申請書!O154)</f>
        <v/>
      </c>
    </row>
    <row r="332" spans="2:3" ht="15.75" customHeight="1">
      <c r="B332" s="36" t="s">
        <v>438</v>
      </c>
      <c r="C332" s="36" t="str">
        <f>IF(申請書!Q154="","",申請書!Q154)</f>
        <v/>
      </c>
    </row>
    <row r="333" spans="2:3" ht="15.75" customHeight="1">
      <c r="B333" s="36" t="s">
        <v>439</v>
      </c>
      <c r="C333" s="36" t="str">
        <f>IF(申請書!S154="","",申請書!S154)</f>
        <v/>
      </c>
    </row>
    <row r="334" spans="2:3" ht="15.75" customHeight="1">
      <c r="B334" s="36" t="s">
        <v>440</v>
      </c>
      <c r="C334" s="36" t="str">
        <f>IF(申請書!U154="","",申請書!U154)</f>
        <v/>
      </c>
    </row>
    <row r="335" spans="2:3" ht="15.75" customHeight="1">
      <c r="B335" s="36" t="s">
        <v>441</v>
      </c>
      <c r="C335" s="36" t="str">
        <f>IF(申請書!W154="","",申請書!W154)</f>
        <v/>
      </c>
    </row>
    <row r="336" spans="2:3" ht="15.75" customHeight="1">
      <c r="B336" s="36" t="s">
        <v>442</v>
      </c>
      <c r="C336" s="36" t="str">
        <f>IF(申請書!E155="","",申請書!E155)</f>
        <v/>
      </c>
    </row>
    <row r="337" spans="2:3" ht="15.75" customHeight="1">
      <c r="B337" s="36" t="s">
        <v>443</v>
      </c>
      <c r="C337" s="36" t="str">
        <f>IF(申請書!G155="","",申請書!G155)</f>
        <v/>
      </c>
    </row>
    <row r="338" spans="2:3" ht="15.75" customHeight="1">
      <c r="B338" s="36" t="s">
        <v>444</v>
      </c>
      <c r="C338" s="36" t="str">
        <f>IF(申請書!I155="","",申請書!I155)</f>
        <v/>
      </c>
    </row>
    <row r="339" spans="2:3" ht="15.75" customHeight="1">
      <c r="B339" s="36" t="s">
        <v>445</v>
      </c>
      <c r="C339" s="36" t="str">
        <f>IF(申請書!K155="","",申請書!K155)</f>
        <v/>
      </c>
    </row>
    <row r="340" spans="2:3" ht="15.75" customHeight="1">
      <c r="B340" s="36" t="s">
        <v>446</v>
      </c>
      <c r="C340" s="36" t="str">
        <f>IF(申請書!M155="","",申請書!M155)</f>
        <v/>
      </c>
    </row>
    <row r="341" spans="2:3" ht="15.75" customHeight="1">
      <c r="B341" s="36" t="s">
        <v>447</v>
      </c>
      <c r="C341" s="36" t="str">
        <f>IF(申請書!O155="","",申請書!O155)</f>
        <v/>
      </c>
    </row>
    <row r="342" spans="2:3" ht="15.75" customHeight="1">
      <c r="B342" s="36" t="s">
        <v>448</v>
      </c>
      <c r="C342" s="36" t="str">
        <f>IF(申請書!Q155="","",申請書!Q155)</f>
        <v/>
      </c>
    </row>
    <row r="343" spans="2:3" ht="15.75" customHeight="1">
      <c r="B343" s="36" t="s">
        <v>449</v>
      </c>
      <c r="C343" s="36" t="str">
        <f>IF(申請書!S155="","",申請書!S155)</f>
        <v/>
      </c>
    </row>
    <row r="344" spans="2:3" ht="15.75" customHeight="1">
      <c r="B344" s="36" t="s">
        <v>450</v>
      </c>
      <c r="C344" s="36" t="str">
        <f>IF(申請書!U155="","",申請書!U155)</f>
        <v/>
      </c>
    </row>
    <row r="345" spans="2:3" ht="15.75" customHeight="1">
      <c r="B345" s="36" t="s">
        <v>451</v>
      </c>
      <c r="C345" s="36" t="str">
        <f>IF(申請書!W155="","",申請書!W155)</f>
        <v/>
      </c>
    </row>
    <row r="346" spans="2:3" ht="15.75" customHeight="1">
      <c r="B346" s="36" t="s">
        <v>452</v>
      </c>
      <c r="C346" s="36" t="str">
        <f>IF(申請書!E157="","",申請書!E157)</f>
        <v/>
      </c>
    </row>
    <row r="347" spans="2:3" ht="15.75" customHeight="1">
      <c r="B347" s="36" t="s">
        <v>453</v>
      </c>
      <c r="C347" s="36" t="str">
        <f>IF(申請書!E158="","",申請書!E158)</f>
        <v/>
      </c>
    </row>
    <row r="348" spans="2:3" ht="15.75" customHeight="1">
      <c r="B348" s="36" t="s">
        <v>454</v>
      </c>
      <c r="C348" s="36" t="str">
        <f>IF(申請書!E159="","",申請書!E159)</f>
        <v/>
      </c>
    </row>
    <row r="349" spans="2:3" ht="15.75" customHeight="1">
      <c r="B349" s="36" t="s">
        <v>455</v>
      </c>
      <c r="C349" s="36" t="str">
        <f>IF(申請書!E160="","",申請書!E160)</f>
        <v/>
      </c>
    </row>
    <row r="350" spans="2:3" ht="15.75" customHeight="1">
      <c r="B350" s="36" t="s">
        <v>456</v>
      </c>
      <c r="C350" s="36" t="str">
        <f>IF(申請書!E161="","",申請書!E161)</f>
        <v/>
      </c>
    </row>
    <row r="351" spans="2:3" ht="15.75" customHeight="1">
      <c r="B351" s="36" t="s">
        <v>457</v>
      </c>
      <c r="C351" s="36" t="str">
        <f>IF(申請書!E162="","",申請書!E162)</f>
        <v/>
      </c>
    </row>
    <row r="352" spans="2:3" ht="15.75" customHeight="1">
      <c r="B352" s="36" t="s">
        <v>458</v>
      </c>
      <c r="C352" s="36" t="str">
        <f>IF(申請書!E163="","",申請書!E163)</f>
        <v/>
      </c>
    </row>
    <row r="353" spans="2:3" ht="15.75" customHeight="1">
      <c r="B353" s="36" t="s">
        <v>459</v>
      </c>
      <c r="C353" s="36" t="str">
        <f>IF(申請書!E164="","",申請書!E164)</f>
        <v/>
      </c>
    </row>
    <row r="354" spans="2:3" ht="15.75" customHeight="1">
      <c r="B354" s="36" t="s">
        <v>460</v>
      </c>
      <c r="C354" s="36" t="str">
        <f>IF(申請書!E165="","",申請書!E165)</f>
        <v/>
      </c>
    </row>
    <row r="355" spans="2:3" ht="15.75" customHeight="1">
      <c r="B355" s="36" t="s">
        <v>461</v>
      </c>
      <c r="C355" s="36" t="str">
        <f>IF(申請書!H165="","",申請書!H165)</f>
        <v/>
      </c>
    </row>
    <row r="356" spans="2:3" ht="15.75" customHeight="1">
      <c r="B356" s="36" t="s">
        <v>462</v>
      </c>
      <c r="C356" s="36" t="str">
        <f>IF(申請書!L165="","",申請書!L165)</f>
        <v/>
      </c>
    </row>
    <row r="357" spans="2:3" ht="15.75" customHeight="1">
      <c r="B357" s="36" t="s">
        <v>463</v>
      </c>
      <c r="C357" s="36" t="str">
        <f>IF(申請書!O165="","",申請書!O165)</f>
        <v/>
      </c>
    </row>
    <row r="358" spans="2:3" ht="15.75" customHeight="1">
      <c r="B358" s="36" t="s">
        <v>464</v>
      </c>
      <c r="C358" s="36" t="str">
        <f>IF(申請書!E166="","",申請書!E166)</f>
        <v/>
      </c>
    </row>
    <row r="359" spans="2:3" ht="15.75" customHeight="1">
      <c r="B359" s="36" t="s">
        <v>465</v>
      </c>
      <c r="C359" s="36" t="str">
        <f>IF(申請書!G166="","",申請書!G166)</f>
        <v/>
      </c>
    </row>
    <row r="360" spans="2:3" ht="15.75" customHeight="1">
      <c r="B360" s="36" t="s">
        <v>466</v>
      </c>
      <c r="C360" s="36" t="str">
        <f>IF(申請書!I166="","",申請書!I166)</f>
        <v/>
      </c>
    </row>
    <row r="361" spans="2:3" ht="15.75" customHeight="1">
      <c r="B361" s="36" t="s">
        <v>467</v>
      </c>
      <c r="C361" s="36" t="str">
        <f>IF(申請書!K166="","",申請書!K166)</f>
        <v/>
      </c>
    </row>
    <row r="362" spans="2:3" ht="15.75" customHeight="1">
      <c r="B362" s="36" t="s">
        <v>468</v>
      </c>
      <c r="C362" s="36" t="str">
        <f>IF(申請書!M166="","",申請書!M166)</f>
        <v/>
      </c>
    </row>
    <row r="363" spans="2:3" ht="15.75" customHeight="1">
      <c r="B363" s="36" t="s">
        <v>469</v>
      </c>
      <c r="C363" s="36" t="str">
        <f>IF(申請書!O166="","",申請書!O166)</f>
        <v/>
      </c>
    </row>
    <row r="364" spans="2:3" ht="15.75" customHeight="1">
      <c r="B364" s="36" t="s">
        <v>470</v>
      </c>
      <c r="C364" s="36" t="str">
        <f>IF(申請書!Q166="","",申請書!Q166)</f>
        <v/>
      </c>
    </row>
    <row r="365" spans="2:3" ht="15.75" customHeight="1">
      <c r="B365" s="36" t="s">
        <v>471</v>
      </c>
      <c r="C365" s="36" t="str">
        <f>IF(申請書!S166="","",申請書!S166)</f>
        <v/>
      </c>
    </row>
    <row r="366" spans="2:3" ht="15.75" customHeight="1">
      <c r="B366" s="36" t="s">
        <v>472</v>
      </c>
      <c r="C366" s="36" t="str">
        <f>IF(申請書!U166="","",申請書!U166)</f>
        <v/>
      </c>
    </row>
    <row r="367" spans="2:3" ht="15.75" customHeight="1">
      <c r="B367" s="36" t="s">
        <v>473</v>
      </c>
      <c r="C367" s="36" t="str">
        <f>IF(申請書!W166="","",申請書!W166)</f>
        <v/>
      </c>
    </row>
    <row r="368" spans="2:3" ht="15.75" customHeight="1">
      <c r="B368" s="36" t="s">
        <v>474</v>
      </c>
      <c r="C368" s="36" t="str">
        <f>IF(申請書!E167="","",申請書!E167)</f>
        <v/>
      </c>
    </row>
    <row r="369" spans="2:3" ht="15.75" customHeight="1">
      <c r="B369" s="36" t="s">
        <v>475</v>
      </c>
      <c r="C369" s="36" t="str">
        <f>IF(申請書!G167="","",申請書!G167)</f>
        <v/>
      </c>
    </row>
    <row r="370" spans="2:3" ht="15.75" customHeight="1">
      <c r="B370" s="36" t="s">
        <v>476</v>
      </c>
      <c r="C370" s="36" t="str">
        <f>IF(申請書!I167="","",申請書!I167)</f>
        <v/>
      </c>
    </row>
    <row r="371" spans="2:3" ht="15.75" customHeight="1">
      <c r="B371" s="36" t="s">
        <v>477</v>
      </c>
      <c r="C371" s="36" t="str">
        <f>IF(申請書!K167="","",申請書!K167)</f>
        <v/>
      </c>
    </row>
    <row r="372" spans="2:3" ht="15.75" customHeight="1">
      <c r="B372" s="36" t="s">
        <v>478</v>
      </c>
      <c r="C372" s="36" t="str">
        <f>IF(申請書!M167="","",申請書!M167)</f>
        <v/>
      </c>
    </row>
    <row r="373" spans="2:3" ht="15.75" customHeight="1">
      <c r="B373" s="36" t="s">
        <v>479</v>
      </c>
      <c r="C373" s="36" t="str">
        <f>IF(申請書!O167="","",申請書!O167)</f>
        <v/>
      </c>
    </row>
    <row r="374" spans="2:3" ht="15.75" customHeight="1">
      <c r="B374" s="36" t="s">
        <v>480</v>
      </c>
      <c r="C374" s="36" t="str">
        <f>IF(申請書!Q167="","",申請書!Q167)</f>
        <v/>
      </c>
    </row>
    <row r="375" spans="2:3" ht="15.75" customHeight="1">
      <c r="B375" s="36" t="s">
        <v>481</v>
      </c>
      <c r="C375" s="36" t="str">
        <f>IF(申請書!S167="","",申請書!S167)</f>
        <v/>
      </c>
    </row>
    <row r="376" spans="2:3" ht="15.75" customHeight="1">
      <c r="B376" s="36" t="s">
        <v>482</v>
      </c>
      <c r="C376" s="36" t="str">
        <f>IF(申請書!U167="","",申請書!U167)</f>
        <v/>
      </c>
    </row>
    <row r="377" spans="2:3" ht="15.75" customHeight="1">
      <c r="B377" s="36" t="s">
        <v>483</v>
      </c>
      <c r="C377" s="36" t="str">
        <f>IF(申請書!W167="","",申請書!W167)</f>
        <v/>
      </c>
    </row>
    <row r="378" spans="2:3" ht="15.75" customHeight="1">
      <c r="B378" s="36" t="s">
        <v>484</v>
      </c>
      <c r="C378" s="36" t="str">
        <f>IF(申請書!E169="","",申請書!E169)</f>
        <v/>
      </c>
    </row>
    <row r="379" spans="2:3" ht="15.75" customHeight="1">
      <c r="B379" s="36" t="s">
        <v>485</v>
      </c>
      <c r="C379" s="36" t="str">
        <f>IF(申請書!E170="","",申請書!E170)</f>
        <v/>
      </c>
    </row>
    <row r="380" spans="2:3" ht="15.75" customHeight="1">
      <c r="B380" s="36" t="s">
        <v>486</v>
      </c>
      <c r="C380" s="36" t="str">
        <f>IF(申請書!E171="","",申請書!E171)</f>
        <v/>
      </c>
    </row>
    <row r="381" spans="2:3" ht="15.75" customHeight="1">
      <c r="B381" s="36" t="s">
        <v>487</v>
      </c>
      <c r="C381" s="36" t="str">
        <f>IF(申請書!E172="","",申請書!E172)</f>
        <v/>
      </c>
    </row>
    <row r="382" spans="2:3" ht="15.75" customHeight="1">
      <c r="B382" s="36" t="s">
        <v>488</v>
      </c>
      <c r="C382" s="36" t="str">
        <f>IF(申請書!E173="","",申請書!E173)</f>
        <v/>
      </c>
    </row>
    <row r="383" spans="2:3" ht="15.75" customHeight="1">
      <c r="B383" s="36" t="s">
        <v>489</v>
      </c>
      <c r="C383" s="36" t="str">
        <f>IF(申請書!E174="","",申請書!E174)</f>
        <v/>
      </c>
    </row>
    <row r="384" spans="2:3" ht="15.75" customHeight="1">
      <c r="B384" s="36" t="s">
        <v>490</v>
      </c>
      <c r="C384" s="36" t="str">
        <f>IF(申請書!E175="","",申請書!E175)</f>
        <v/>
      </c>
    </row>
    <row r="385" spans="2:3" ht="15.75" customHeight="1">
      <c r="B385" s="36" t="s">
        <v>491</v>
      </c>
      <c r="C385" s="36" t="str">
        <f>IF(申請書!E176="","",申請書!E176)</f>
        <v/>
      </c>
    </row>
    <row r="386" spans="2:3" ht="15.75" customHeight="1">
      <c r="B386" s="36" t="s">
        <v>492</v>
      </c>
      <c r="C386" s="36" t="str">
        <f>IF(申請書!E177="","",申請書!E177)</f>
        <v/>
      </c>
    </row>
    <row r="387" spans="2:3" ht="15.75" customHeight="1">
      <c r="B387" s="36" t="s">
        <v>493</v>
      </c>
      <c r="C387" s="36" t="str">
        <f>IF(申請書!H177="","",申請書!H177)</f>
        <v/>
      </c>
    </row>
    <row r="388" spans="2:3" ht="15.75" customHeight="1">
      <c r="B388" s="36" t="s">
        <v>494</v>
      </c>
      <c r="C388" s="36" t="str">
        <f>IF(申請書!L177="","",申請書!L177)</f>
        <v/>
      </c>
    </row>
    <row r="389" spans="2:3" ht="15.75" customHeight="1">
      <c r="B389" s="36" t="s">
        <v>495</v>
      </c>
      <c r="C389" s="36" t="str">
        <f>IF(申請書!O177="","",申請書!O177)</f>
        <v/>
      </c>
    </row>
    <row r="390" spans="2:3" ht="15.75" customHeight="1">
      <c r="B390" s="36" t="s">
        <v>496</v>
      </c>
      <c r="C390" s="36" t="str">
        <f>IF(申請書!E178="","",申請書!E178)</f>
        <v/>
      </c>
    </row>
    <row r="391" spans="2:3" ht="15.75" customHeight="1">
      <c r="B391" s="36" t="s">
        <v>497</v>
      </c>
      <c r="C391" s="36" t="str">
        <f>IF(申請書!G178="","",申請書!G178)</f>
        <v/>
      </c>
    </row>
    <row r="392" spans="2:3" ht="15.75" customHeight="1">
      <c r="B392" s="36" t="s">
        <v>498</v>
      </c>
      <c r="C392" s="36" t="str">
        <f>IF(申請書!I178="","",申請書!I178)</f>
        <v/>
      </c>
    </row>
    <row r="393" spans="2:3" ht="15.75" customHeight="1">
      <c r="B393" s="36" t="s">
        <v>499</v>
      </c>
      <c r="C393" s="36" t="str">
        <f>IF(申請書!K178="","",申請書!K178)</f>
        <v/>
      </c>
    </row>
    <row r="394" spans="2:3" ht="15.75" customHeight="1">
      <c r="B394" s="36" t="s">
        <v>500</v>
      </c>
      <c r="C394" s="36" t="str">
        <f>IF(申請書!M178="","",申請書!M178)</f>
        <v/>
      </c>
    </row>
    <row r="395" spans="2:3" ht="15.75" customHeight="1">
      <c r="B395" s="36" t="s">
        <v>501</v>
      </c>
      <c r="C395" s="36" t="str">
        <f>IF(申請書!O178="","",申請書!O178)</f>
        <v/>
      </c>
    </row>
    <row r="396" spans="2:3" ht="15.75" customHeight="1">
      <c r="B396" s="36" t="s">
        <v>502</v>
      </c>
      <c r="C396" s="36" t="str">
        <f>IF(申請書!Q178="","",申請書!Q178)</f>
        <v/>
      </c>
    </row>
    <row r="397" spans="2:3" ht="15.75" customHeight="1">
      <c r="B397" s="36" t="s">
        <v>503</v>
      </c>
      <c r="C397" s="36" t="str">
        <f>IF(申請書!S178="","",申請書!S178)</f>
        <v/>
      </c>
    </row>
    <row r="398" spans="2:3" ht="15.75" customHeight="1">
      <c r="B398" s="36" t="s">
        <v>504</v>
      </c>
      <c r="C398" s="36" t="str">
        <f>IF(申請書!U178="","",申請書!U178)</f>
        <v/>
      </c>
    </row>
    <row r="399" spans="2:3" ht="15.75" customHeight="1">
      <c r="B399" s="36" t="s">
        <v>505</v>
      </c>
      <c r="C399" s="36" t="str">
        <f>IF(申請書!W178="","",申請書!W178)</f>
        <v/>
      </c>
    </row>
    <row r="400" spans="2:3" ht="15.75" customHeight="1">
      <c r="B400" s="36" t="s">
        <v>506</v>
      </c>
      <c r="C400" s="36" t="str">
        <f>IF(申請書!E179="","",申請書!E179)</f>
        <v/>
      </c>
    </row>
    <row r="401" spans="2:3" ht="15.75" customHeight="1">
      <c r="B401" s="36" t="s">
        <v>507</v>
      </c>
      <c r="C401" s="36" t="str">
        <f>IF(申請書!G179="","",申請書!G179)</f>
        <v/>
      </c>
    </row>
    <row r="402" spans="2:3" ht="15.75" customHeight="1">
      <c r="B402" s="36" t="s">
        <v>508</v>
      </c>
      <c r="C402" s="36" t="str">
        <f>IF(申請書!I179="","",申請書!I179)</f>
        <v/>
      </c>
    </row>
    <row r="403" spans="2:3" ht="15.75" customHeight="1">
      <c r="B403" s="36" t="s">
        <v>509</v>
      </c>
      <c r="C403" s="36" t="str">
        <f>IF(申請書!K179="","",申請書!K179)</f>
        <v/>
      </c>
    </row>
    <row r="404" spans="2:3" ht="15.75" customHeight="1">
      <c r="B404" s="36" t="s">
        <v>510</v>
      </c>
      <c r="C404" s="36" t="str">
        <f>IF(申請書!M179="","",申請書!M179)</f>
        <v/>
      </c>
    </row>
    <row r="405" spans="2:3" ht="15.75" customHeight="1">
      <c r="B405" s="36" t="s">
        <v>511</v>
      </c>
      <c r="C405" s="36" t="str">
        <f>IF(申請書!O179="","",申請書!O179)</f>
        <v/>
      </c>
    </row>
    <row r="406" spans="2:3" ht="15.75" customHeight="1">
      <c r="B406" s="36" t="s">
        <v>512</v>
      </c>
      <c r="C406" s="36" t="str">
        <f>IF(申請書!Q179="","",申請書!Q179)</f>
        <v/>
      </c>
    </row>
    <row r="407" spans="2:3" ht="15.75" customHeight="1">
      <c r="B407" s="36" t="s">
        <v>513</v>
      </c>
      <c r="C407" s="36" t="str">
        <f>IF(申請書!S179="","",申請書!S179)</f>
        <v/>
      </c>
    </row>
    <row r="408" spans="2:3" ht="15.75" customHeight="1">
      <c r="B408" s="36" t="s">
        <v>514</v>
      </c>
      <c r="C408" s="36" t="str">
        <f>IF(申請書!U179="","",申請書!U179)</f>
        <v/>
      </c>
    </row>
    <row r="409" spans="2:3" ht="15.75" customHeight="1">
      <c r="B409" s="36" t="s">
        <v>515</v>
      </c>
      <c r="C409" s="36" t="str">
        <f>IF(申請書!W179="","",申請書!W179)</f>
        <v/>
      </c>
    </row>
    <row r="410" spans="2:3" ht="15.75" customHeight="1">
      <c r="B410" s="36" t="s">
        <v>516</v>
      </c>
      <c r="C410" s="36" t="str">
        <f>IF(申請書!E181="","",申請書!E181)</f>
        <v/>
      </c>
    </row>
    <row r="411" spans="2:3" ht="15.75" customHeight="1">
      <c r="B411" s="36" t="s">
        <v>517</v>
      </c>
      <c r="C411" s="36" t="str">
        <f>IF(申請書!E182="","",申請書!E182)</f>
        <v/>
      </c>
    </row>
    <row r="412" spans="2:3" ht="15.75" customHeight="1">
      <c r="B412" s="36" t="s">
        <v>518</v>
      </c>
      <c r="C412" s="36" t="str">
        <f>IF(申請書!E183="","",申請書!E183)</f>
        <v/>
      </c>
    </row>
    <row r="413" spans="2:3" ht="15.75" customHeight="1">
      <c r="B413" s="36" t="s">
        <v>519</v>
      </c>
      <c r="C413" s="36" t="str">
        <f>IF(申請書!E184="","",申請書!E184)</f>
        <v/>
      </c>
    </row>
    <row r="414" spans="2:3" ht="15.75" customHeight="1">
      <c r="B414" s="36" t="s">
        <v>520</v>
      </c>
      <c r="C414" s="36" t="str">
        <f>IF(申請書!E185="","",申請書!E185)</f>
        <v/>
      </c>
    </row>
    <row r="415" spans="2:3" ht="15.75" customHeight="1">
      <c r="B415" s="36" t="s">
        <v>521</v>
      </c>
      <c r="C415" s="36" t="str">
        <f>IF(申請書!E186="","",申請書!E186)</f>
        <v/>
      </c>
    </row>
    <row r="416" spans="2:3" ht="15.75" customHeight="1">
      <c r="B416" s="36" t="s">
        <v>522</v>
      </c>
      <c r="C416" s="36" t="str">
        <f>IF(申請書!E187="","",申請書!E187)</f>
        <v/>
      </c>
    </row>
    <row r="417" spans="2:3" ht="15.75" customHeight="1">
      <c r="B417" s="36" t="s">
        <v>523</v>
      </c>
      <c r="C417" s="36" t="str">
        <f>IF(申請書!E188="","",申請書!E188)</f>
        <v/>
      </c>
    </row>
    <row r="418" spans="2:3" ht="15.75" customHeight="1">
      <c r="B418" s="36" t="s">
        <v>524</v>
      </c>
      <c r="C418" s="36" t="str">
        <f>IF(申請書!E189="","",申請書!E189)</f>
        <v/>
      </c>
    </row>
    <row r="419" spans="2:3" ht="15.75" customHeight="1">
      <c r="B419" s="36" t="s">
        <v>525</v>
      </c>
      <c r="C419" s="36" t="str">
        <f>IF(申請書!H189="","",申請書!H189)</f>
        <v/>
      </c>
    </row>
    <row r="420" spans="2:3" ht="15.75" customHeight="1">
      <c r="B420" s="36" t="s">
        <v>526</v>
      </c>
      <c r="C420" s="36" t="str">
        <f>IF(申請書!L189="","",申請書!L189)</f>
        <v/>
      </c>
    </row>
    <row r="421" spans="2:3" ht="15.75" customHeight="1">
      <c r="B421" s="36" t="s">
        <v>527</v>
      </c>
      <c r="C421" s="36" t="str">
        <f>IF(申請書!O189="","",申請書!O189)</f>
        <v/>
      </c>
    </row>
    <row r="422" spans="2:3" ht="15.75" customHeight="1">
      <c r="B422" s="36" t="s">
        <v>528</v>
      </c>
      <c r="C422" s="36" t="str">
        <f>IF(申請書!E190="","",申請書!E190)</f>
        <v/>
      </c>
    </row>
    <row r="423" spans="2:3" ht="15.75" customHeight="1">
      <c r="B423" s="36" t="s">
        <v>529</v>
      </c>
      <c r="C423" s="36" t="str">
        <f>IF(申請書!G190="","",申請書!G190)</f>
        <v/>
      </c>
    </row>
    <row r="424" spans="2:3" ht="15.75" customHeight="1">
      <c r="B424" s="36" t="s">
        <v>530</v>
      </c>
      <c r="C424" s="36" t="str">
        <f>IF(申請書!I190="","",申請書!I190)</f>
        <v/>
      </c>
    </row>
    <row r="425" spans="2:3" ht="15.75" customHeight="1">
      <c r="B425" s="36" t="s">
        <v>531</v>
      </c>
      <c r="C425" s="36" t="str">
        <f>IF(申請書!K190="","",申請書!K190)</f>
        <v/>
      </c>
    </row>
    <row r="426" spans="2:3" ht="15.75" customHeight="1">
      <c r="B426" s="36" t="s">
        <v>532</v>
      </c>
      <c r="C426" s="36" t="str">
        <f>IF(申請書!M190="","",申請書!M190)</f>
        <v/>
      </c>
    </row>
    <row r="427" spans="2:3" ht="15.75" customHeight="1">
      <c r="B427" s="36" t="s">
        <v>533</v>
      </c>
      <c r="C427" s="36" t="str">
        <f>IF(申請書!O190="","",申請書!O190)</f>
        <v/>
      </c>
    </row>
    <row r="428" spans="2:3" ht="15.75" customHeight="1">
      <c r="B428" s="36" t="s">
        <v>534</v>
      </c>
      <c r="C428" s="36" t="str">
        <f>IF(申請書!Q190="","",申請書!Q190)</f>
        <v/>
      </c>
    </row>
    <row r="429" spans="2:3" ht="15.75" customHeight="1">
      <c r="B429" s="36" t="s">
        <v>535</v>
      </c>
      <c r="C429" s="36" t="str">
        <f>IF(申請書!S190="","",申請書!S190)</f>
        <v/>
      </c>
    </row>
    <row r="430" spans="2:3" ht="15.75" customHeight="1">
      <c r="B430" s="36" t="s">
        <v>536</v>
      </c>
      <c r="C430" s="36" t="str">
        <f>IF(申請書!U190="","",申請書!U190)</f>
        <v/>
      </c>
    </row>
    <row r="431" spans="2:3" ht="15.75" customHeight="1">
      <c r="B431" s="36" t="s">
        <v>537</v>
      </c>
      <c r="C431" s="36" t="str">
        <f>IF(申請書!W190="","",申請書!W190)</f>
        <v/>
      </c>
    </row>
    <row r="432" spans="2:3" ht="15.75" customHeight="1">
      <c r="B432" s="36" t="s">
        <v>538</v>
      </c>
      <c r="C432" s="36" t="str">
        <f>IF(申請書!E191="","",申請書!E191)</f>
        <v/>
      </c>
    </row>
    <row r="433" spans="2:3" ht="15.75" customHeight="1">
      <c r="B433" s="36" t="s">
        <v>539</v>
      </c>
      <c r="C433" s="36" t="str">
        <f>IF(申請書!G191="","",申請書!G191)</f>
        <v/>
      </c>
    </row>
    <row r="434" spans="2:3" ht="15.75" customHeight="1">
      <c r="B434" s="36" t="s">
        <v>540</v>
      </c>
      <c r="C434" s="36" t="str">
        <f>IF(申請書!I191="","",申請書!I191)</f>
        <v/>
      </c>
    </row>
    <row r="435" spans="2:3" ht="15.75" customHeight="1">
      <c r="B435" s="36" t="s">
        <v>541</v>
      </c>
      <c r="C435" s="36" t="str">
        <f>IF(申請書!K191="","",申請書!K191)</f>
        <v/>
      </c>
    </row>
    <row r="436" spans="2:3" ht="15.75" customHeight="1">
      <c r="B436" s="36" t="s">
        <v>542</v>
      </c>
      <c r="C436" s="36" t="str">
        <f>IF(申請書!M191="","",申請書!M191)</f>
        <v/>
      </c>
    </row>
    <row r="437" spans="2:3" ht="15.75" customHeight="1">
      <c r="B437" s="36" t="s">
        <v>543</v>
      </c>
      <c r="C437" s="36" t="str">
        <f>IF(申請書!O191="","",申請書!O191)</f>
        <v/>
      </c>
    </row>
    <row r="438" spans="2:3" ht="15.75" customHeight="1">
      <c r="B438" s="36" t="s">
        <v>544</v>
      </c>
      <c r="C438" s="36" t="str">
        <f>IF(申請書!Q191="","",申請書!Q191)</f>
        <v/>
      </c>
    </row>
    <row r="439" spans="2:3" ht="15.75" customHeight="1">
      <c r="B439" s="36" t="s">
        <v>545</v>
      </c>
      <c r="C439" s="36" t="str">
        <f>IF(申請書!S191="","",申請書!S191)</f>
        <v/>
      </c>
    </row>
    <row r="440" spans="2:3" ht="15.75" customHeight="1">
      <c r="B440" s="36" t="s">
        <v>546</v>
      </c>
      <c r="C440" s="36" t="str">
        <f>IF(申請書!U191="","",申請書!U191)</f>
        <v/>
      </c>
    </row>
    <row r="441" spans="2:3" ht="15.75" customHeight="1">
      <c r="B441" s="36" t="s">
        <v>547</v>
      </c>
      <c r="C441" s="36" t="str">
        <f>IF(申請書!W191="","",申請書!W191)</f>
        <v/>
      </c>
    </row>
    <row r="442" spans="2:3" ht="15.75" customHeight="1">
      <c r="B442" s="36" t="s">
        <v>548</v>
      </c>
      <c r="C442" s="36" t="str">
        <f>IF(申請書!E193="","",申請書!E193)</f>
        <v/>
      </c>
    </row>
    <row r="443" spans="2:3" ht="15.75" customHeight="1">
      <c r="B443" s="36" t="s">
        <v>549</v>
      </c>
      <c r="C443" s="36" t="str">
        <f>IF(申請書!E194="","",申請書!E194)</f>
        <v/>
      </c>
    </row>
    <row r="444" spans="2:3" ht="15.75" customHeight="1">
      <c r="B444" s="36" t="s">
        <v>550</v>
      </c>
      <c r="C444" s="36" t="str">
        <f>IF(申請書!E195="","",申請書!E195)</f>
        <v/>
      </c>
    </row>
    <row r="445" spans="2:3" ht="15.75" customHeight="1">
      <c r="B445" s="36" t="s">
        <v>551</v>
      </c>
      <c r="C445" s="36" t="str">
        <f>IF(申請書!E196="","",申請書!E196)</f>
        <v/>
      </c>
    </row>
    <row r="446" spans="2:3" ht="15.75" customHeight="1">
      <c r="B446" s="36" t="s">
        <v>552</v>
      </c>
      <c r="C446" s="36" t="str">
        <f>IF(申請書!E197="","",申請書!E197)</f>
        <v/>
      </c>
    </row>
    <row r="447" spans="2:3" ht="15.75" customHeight="1">
      <c r="B447" s="36" t="s">
        <v>553</v>
      </c>
      <c r="C447" s="36" t="str">
        <f>IF(申請書!E198="","",申請書!E198)</f>
        <v/>
      </c>
    </row>
    <row r="448" spans="2:3" ht="15.75" customHeight="1">
      <c r="B448" s="36" t="s">
        <v>554</v>
      </c>
      <c r="C448" s="36" t="str">
        <f>IF(申請書!E199="","",申請書!E199)</f>
        <v/>
      </c>
    </row>
    <row r="449" spans="2:3" ht="15.75" customHeight="1">
      <c r="B449" s="36" t="s">
        <v>555</v>
      </c>
      <c r="C449" s="36" t="str">
        <f>IF(申請書!E200="","",申請書!E200)</f>
        <v/>
      </c>
    </row>
    <row r="450" spans="2:3" ht="15.75" customHeight="1">
      <c r="B450" s="36" t="s">
        <v>556</v>
      </c>
      <c r="C450" s="36" t="str">
        <f>IF(申請書!E201="","",申請書!E201)</f>
        <v/>
      </c>
    </row>
    <row r="451" spans="2:3" ht="15.75" customHeight="1">
      <c r="B451" s="36" t="s">
        <v>557</v>
      </c>
      <c r="C451" s="36" t="str">
        <f>IF(申請書!H201="","",申請書!H201)</f>
        <v/>
      </c>
    </row>
    <row r="452" spans="2:3" ht="15.75" customHeight="1">
      <c r="B452" s="36" t="s">
        <v>558</v>
      </c>
      <c r="C452" s="36" t="str">
        <f>IF(申請書!L201="","",申請書!L201)</f>
        <v/>
      </c>
    </row>
    <row r="453" spans="2:3" ht="15.75" customHeight="1">
      <c r="B453" s="36" t="s">
        <v>559</v>
      </c>
      <c r="C453" s="36" t="str">
        <f>IF(申請書!O201="","",申請書!O201)</f>
        <v/>
      </c>
    </row>
    <row r="454" spans="2:3" ht="15.75" customHeight="1">
      <c r="B454" s="36" t="s">
        <v>560</v>
      </c>
      <c r="C454" s="36" t="str">
        <f>IF(申請書!E202="","",申請書!E202)</f>
        <v/>
      </c>
    </row>
    <row r="455" spans="2:3" ht="15.75" customHeight="1">
      <c r="B455" s="36" t="s">
        <v>561</v>
      </c>
      <c r="C455" s="36" t="str">
        <f>IF(申請書!G202="","",申請書!G202)</f>
        <v/>
      </c>
    </row>
    <row r="456" spans="2:3" ht="15.75" customHeight="1">
      <c r="B456" s="36" t="s">
        <v>562</v>
      </c>
      <c r="C456" s="36" t="str">
        <f>IF(申請書!I202="","",申請書!I202)</f>
        <v/>
      </c>
    </row>
    <row r="457" spans="2:3" ht="15.75" customHeight="1">
      <c r="B457" s="36" t="s">
        <v>563</v>
      </c>
      <c r="C457" s="36" t="str">
        <f>IF(申請書!K202="","",申請書!K202)</f>
        <v/>
      </c>
    </row>
    <row r="458" spans="2:3" ht="15.75" customHeight="1">
      <c r="B458" s="36" t="s">
        <v>564</v>
      </c>
      <c r="C458" s="36" t="str">
        <f>IF(申請書!M202="","",申請書!M202)</f>
        <v/>
      </c>
    </row>
    <row r="459" spans="2:3" ht="15.75" customHeight="1">
      <c r="B459" s="36" t="s">
        <v>565</v>
      </c>
      <c r="C459" s="36" t="str">
        <f>IF(申請書!O202="","",申請書!O202)</f>
        <v/>
      </c>
    </row>
    <row r="460" spans="2:3" ht="15.75" customHeight="1">
      <c r="B460" s="36" t="s">
        <v>566</v>
      </c>
      <c r="C460" s="36" t="str">
        <f>IF(申請書!Q202="","",申請書!Q202)</f>
        <v/>
      </c>
    </row>
    <row r="461" spans="2:3" ht="15.75" customHeight="1">
      <c r="B461" s="36" t="s">
        <v>567</v>
      </c>
      <c r="C461" s="36" t="str">
        <f>IF(申請書!S202="","",申請書!S202)</f>
        <v/>
      </c>
    </row>
    <row r="462" spans="2:3" ht="15.75" customHeight="1">
      <c r="B462" s="36" t="s">
        <v>568</v>
      </c>
      <c r="C462" s="36" t="str">
        <f>IF(申請書!U202="","",申請書!U202)</f>
        <v/>
      </c>
    </row>
    <row r="463" spans="2:3" ht="15.75" customHeight="1">
      <c r="B463" s="36" t="s">
        <v>569</v>
      </c>
      <c r="C463" s="36" t="str">
        <f>IF(申請書!W202="","",申請書!W202)</f>
        <v/>
      </c>
    </row>
    <row r="464" spans="2:3" ht="15.75" customHeight="1">
      <c r="B464" s="36" t="s">
        <v>570</v>
      </c>
      <c r="C464" s="36" t="str">
        <f>IF(申請書!E203="","",申請書!E203)</f>
        <v/>
      </c>
    </row>
    <row r="465" spans="2:3" ht="15.75" customHeight="1">
      <c r="B465" s="36" t="s">
        <v>571</v>
      </c>
      <c r="C465" s="36" t="str">
        <f>IF(申請書!G203="","",申請書!G203)</f>
        <v/>
      </c>
    </row>
    <row r="466" spans="2:3" ht="15.75" customHeight="1">
      <c r="B466" s="36" t="s">
        <v>572</v>
      </c>
      <c r="C466" s="36" t="str">
        <f>IF(申請書!I203="","",申請書!I203)</f>
        <v/>
      </c>
    </row>
    <row r="467" spans="2:3" ht="15.75" customHeight="1">
      <c r="B467" s="36" t="s">
        <v>573</v>
      </c>
      <c r="C467" s="36" t="str">
        <f>IF(申請書!K203="","",申請書!K203)</f>
        <v/>
      </c>
    </row>
    <row r="468" spans="2:3" ht="15.75" customHeight="1">
      <c r="B468" s="36" t="s">
        <v>574</v>
      </c>
      <c r="C468" s="36" t="str">
        <f>IF(申請書!M203="","",申請書!M203)</f>
        <v/>
      </c>
    </row>
    <row r="469" spans="2:3" ht="15.75" customHeight="1">
      <c r="B469" s="36" t="s">
        <v>575</v>
      </c>
      <c r="C469" s="36" t="str">
        <f>IF(申請書!O203="","",申請書!O203)</f>
        <v/>
      </c>
    </row>
    <row r="470" spans="2:3" ht="15.75" customHeight="1">
      <c r="B470" s="36" t="s">
        <v>576</v>
      </c>
      <c r="C470" s="36" t="str">
        <f>IF(申請書!Q203="","",申請書!Q203)</f>
        <v/>
      </c>
    </row>
    <row r="471" spans="2:3" ht="15.75" customHeight="1">
      <c r="B471" s="36" t="s">
        <v>577</v>
      </c>
      <c r="C471" s="36" t="str">
        <f>IF(申請書!S203="","",申請書!S203)</f>
        <v/>
      </c>
    </row>
    <row r="472" spans="2:3" ht="15.75" customHeight="1">
      <c r="B472" s="36" t="s">
        <v>578</v>
      </c>
      <c r="C472" s="36" t="str">
        <f>IF(申請書!U203="","",申請書!U203)</f>
        <v/>
      </c>
    </row>
    <row r="473" spans="2:3" ht="15.75" customHeight="1">
      <c r="B473" s="36" t="s">
        <v>579</v>
      </c>
      <c r="C473" s="36" t="str">
        <f>IF(申請書!W203="","",申請書!W203)</f>
        <v/>
      </c>
    </row>
    <row r="474" spans="2:3" ht="15.75" customHeight="1">
      <c r="B474" s="36" t="s">
        <v>580</v>
      </c>
      <c r="C474" s="36" t="str">
        <f>IF(申請書!E205="","",申請書!E205)</f>
        <v/>
      </c>
    </row>
    <row r="475" spans="2:3" ht="15.75" customHeight="1">
      <c r="B475" s="36" t="s">
        <v>581</v>
      </c>
      <c r="C475" s="36" t="str">
        <f>IF(申請書!E206="","",申請書!E206)</f>
        <v/>
      </c>
    </row>
    <row r="476" spans="2:3" ht="15.75" customHeight="1">
      <c r="B476" s="36" t="s">
        <v>582</v>
      </c>
      <c r="C476" s="36" t="str">
        <f>IF(申請書!E207="","",申請書!E207)</f>
        <v/>
      </c>
    </row>
    <row r="477" spans="2:3" ht="15.75" customHeight="1">
      <c r="B477" s="36" t="s">
        <v>583</v>
      </c>
      <c r="C477" s="36" t="str">
        <f>IF(申請書!E208="","",申請書!E208)</f>
        <v/>
      </c>
    </row>
    <row r="478" spans="2:3" ht="15.75" customHeight="1">
      <c r="B478" s="36" t="s">
        <v>584</v>
      </c>
      <c r="C478" s="36" t="str">
        <f>IF(申請書!E209="","",申請書!E209)</f>
        <v/>
      </c>
    </row>
    <row r="479" spans="2:3" ht="15.75" customHeight="1">
      <c r="B479" s="36" t="s">
        <v>585</v>
      </c>
      <c r="C479" s="36" t="str">
        <f>IF(申請書!E210="","",申請書!E210)</f>
        <v/>
      </c>
    </row>
    <row r="480" spans="2:3" ht="15.75" customHeight="1">
      <c r="B480" s="36" t="s">
        <v>586</v>
      </c>
      <c r="C480" s="36" t="str">
        <f>IF(申請書!E211="","",申請書!E211)</f>
        <v/>
      </c>
    </row>
    <row r="481" spans="2:3" ht="15.75" customHeight="1">
      <c r="B481" s="36" t="s">
        <v>587</v>
      </c>
      <c r="C481" s="36" t="str">
        <f>IF(申請書!E212="","",申請書!E212)</f>
        <v/>
      </c>
    </row>
    <row r="482" spans="2:3" ht="15.75" customHeight="1">
      <c r="B482" s="36" t="s">
        <v>588</v>
      </c>
      <c r="C482" s="36" t="str">
        <f>IF(申請書!E213="","",申請書!E213)</f>
        <v/>
      </c>
    </row>
    <row r="483" spans="2:3" ht="15.75" customHeight="1">
      <c r="B483" s="36" t="s">
        <v>589</v>
      </c>
      <c r="C483" s="36" t="str">
        <f>IF(申請書!H213="","",申請書!H213)</f>
        <v/>
      </c>
    </row>
    <row r="484" spans="2:3" ht="15.75" customHeight="1">
      <c r="B484" s="36" t="s">
        <v>590</v>
      </c>
      <c r="C484" s="36" t="str">
        <f>IF(申請書!L213="","",申請書!L213)</f>
        <v/>
      </c>
    </row>
    <row r="485" spans="2:3" ht="15.75" customHeight="1">
      <c r="B485" s="36" t="s">
        <v>591</v>
      </c>
      <c r="C485" s="36" t="str">
        <f>IF(申請書!O213="","",申請書!O213)</f>
        <v/>
      </c>
    </row>
    <row r="486" spans="2:3" ht="15.75" customHeight="1">
      <c r="B486" s="36" t="s">
        <v>592</v>
      </c>
      <c r="C486" s="36" t="str">
        <f>IF(申請書!E214="","",申請書!E214)</f>
        <v/>
      </c>
    </row>
    <row r="487" spans="2:3" ht="15.75" customHeight="1">
      <c r="B487" s="36" t="s">
        <v>593</v>
      </c>
      <c r="C487" s="36" t="str">
        <f>IF(申請書!G214="","",申請書!G214)</f>
        <v/>
      </c>
    </row>
    <row r="488" spans="2:3" ht="15.75" customHeight="1">
      <c r="B488" s="36" t="s">
        <v>594</v>
      </c>
      <c r="C488" s="36" t="str">
        <f>IF(申請書!I214="","",申請書!I214)</f>
        <v/>
      </c>
    </row>
    <row r="489" spans="2:3" ht="15.75" customHeight="1">
      <c r="B489" s="36" t="s">
        <v>595</v>
      </c>
      <c r="C489" s="36" t="str">
        <f>IF(申請書!K214="","",申請書!K214)</f>
        <v/>
      </c>
    </row>
    <row r="490" spans="2:3" ht="15.75" customHeight="1">
      <c r="B490" s="36" t="s">
        <v>596</v>
      </c>
      <c r="C490" s="36" t="str">
        <f>IF(申請書!M214="","",申請書!M214)</f>
        <v/>
      </c>
    </row>
    <row r="491" spans="2:3" ht="15.75" customHeight="1">
      <c r="B491" s="36" t="s">
        <v>597</v>
      </c>
      <c r="C491" s="36" t="str">
        <f>IF(申請書!O214="","",申請書!O214)</f>
        <v/>
      </c>
    </row>
    <row r="492" spans="2:3" ht="15.75" customHeight="1">
      <c r="B492" s="36" t="s">
        <v>598</v>
      </c>
      <c r="C492" s="36" t="str">
        <f>IF(申請書!Q214="","",申請書!Q214)</f>
        <v/>
      </c>
    </row>
    <row r="493" spans="2:3" ht="15.75" customHeight="1">
      <c r="B493" s="36" t="s">
        <v>599</v>
      </c>
      <c r="C493" s="36" t="str">
        <f>IF(申請書!S214="","",申請書!S214)</f>
        <v/>
      </c>
    </row>
    <row r="494" spans="2:3" ht="15.75" customHeight="1">
      <c r="B494" s="36" t="s">
        <v>600</v>
      </c>
      <c r="C494" s="36" t="str">
        <f>IF(申請書!U214="","",申請書!U214)</f>
        <v/>
      </c>
    </row>
    <row r="495" spans="2:3" ht="15.75" customHeight="1">
      <c r="B495" s="36" t="s">
        <v>601</v>
      </c>
      <c r="C495" s="36" t="str">
        <f>IF(申請書!W214="","",申請書!W214)</f>
        <v/>
      </c>
    </row>
    <row r="496" spans="2:3" ht="15.75" customHeight="1">
      <c r="B496" s="36" t="s">
        <v>602</v>
      </c>
      <c r="C496" s="36" t="str">
        <f>IF(申請書!E215="","",申請書!E215)</f>
        <v/>
      </c>
    </row>
    <row r="497" spans="2:3" ht="15.75" customHeight="1">
      <c r="B497" s="36" t="s">
        <v>603</v>
      </c>
      <c r="C497" s="36" t="str">
        <f>IF(申請書!G215="","",申請書!G215)</f>
        <v/>
      </c>
    </row>
    <row r="498" spans="2:3" ht="15.75" customHeight="1">
      <c r="B498" s="36" t="s">
        <v>604</v>
      </c>
      <c r="C498" s="36" t="str">
        <f>IF(申請書!I215="","",申請書!I215)</f>
        <v/>
      </c>
    </row>
    <row r="499" spans="2:3" ht="15.75" customHeight="1">
      <c r="B499" s="36" t="s">
        <v>605</v>
      </c>
      <c r="C499" s="36" t="str">
        <f>IF(申請書!K215="","",申請書!K215)</f>
        <v/>
      </c>
    </row>
    <row r="500" spans="2:3" ht="15.75" customHeight="1">
      <c r="B500" s="36" t="s">
        <v>606</v>
      </c>
      <c r="C500" s="36" t="str">
        <f>IF(申請書!M215="","",申請書!M215)</f>
        <v/>
      </c>
    </row>
    <row r="501" spans="2:3" ht="15.75" customHeight="1">
      <c r="B501" s="36" t="s">
        <v>607</v>
      </c>
      <c r="C501" s="36" t="str">
        <f>IF(申請書!O215="","",申請書!O215)</f>
        <v/>
      </c>
    </row>
    <row r="502" spans="2:3" ht="15.75" customHeight="1">
      <c r="B502" s="36" t="s">
        <v>608</v>
      </c>
      <c r="C502" s="36" t="str">
        <f>IF(申請書!Q215="","",申請書!Q215)</f>
        <v/>
      </c>
    </row>
    <row r="503" spans="2:3" ht="15.75" customHeight="1">
      <c r="B503" s="36" t="s">
        <v>609</v>
      </c>
      <c r="C503" s="36" t="str">
        <f>IF(申請書!S215="","",申請書!S215)</f>
        <v/>
      </c>
    </row>
    <row r="504" spans="2:3" ht="15.75" customHeight="1">
      <c r="B504" s="36" t="s">
        <v>610</v>
      </c>
      <c r="C504" s="36" t="str">
        <f>IF(申請書!U215="","",申請書!U215)</f>
        <v/>
      </c>
    </row>
    <row r="505" spans="2:3" ht="15.75" customHeight="1">
      <c r="B505" s="36" t="s">
        <v>611</v>
      </c>
      <c r="C505" s="36" t="str">
        <f>IF(申請書!W215="","",申請書!W215)</f>
        <v/>
      </c>
    </row>
    <row r="506" spans="2:3" ht="15.75" customHeight="1">
      <c r="B506" s="36" t="s">
        <v>612</v>
      </c>
      <c r="C506" s="36" t="str">
        <f>IF(申請書!E217="","",申請書!E217)</f>
        <v/>
      </c>
    </row>
    <row r="507" spans="2:3" ht="15.75" customHeight="1">
      <c r="B507" s="36" t="s">
        <v>613</v>
      </c>
      <c r="C507" s="36" t="str">
        <f>IF(申請書!E218="","",申請書!E218)</f>
        <v/>
      </c>
    </row>
    <row r="508" spans="2:3" ht="15.75" customHeight="1">
      <c r="B508" s="36" t="s">
        <v>614</v>
      </c>
      <c r="C508" s="36" t="str">
        <f>IF(申請書!E219="","",申請書!E219)</f>
        <v/>
      </c>
    </row>
    <row r="509" spans="2:3" ht="15.75" customHeight="1">
      <c r="B509" s="36" t="s">
        <v>615</v>
      </c>
      <c r="C509" s="36" t="str">
        <f>IF(申請書!E220="","",申請書!E220)</f>
        <v/>
      </c>
    </row>
    <row r="510" spans="2:3" ht="15.75" customHeight="1">
      <c r="B510" s="36" t="s">
        <v>616</v>
      </c>
      <c r="C510" s="36" t="str">
        <f>IF(申請書!E221="","",申請書!E221)</f>
        <v/>
      </c>
    </row>
    <row r="511" spans="2:3" ht="15.75" customHeight="1">
      <c r="B511" s="36" t="s">
        <v>617</v>
      </c>
      <c r="C511" s="36" t="str">
        <f>IF(申請書!E222="","",申請書!E222)</f>
        <v/>
      </c>
    </row>
    <row r="512" spans="2:3" ht="15.75" customHeight="1">
      <c r="B512" s="36" t="s">
        <v>618</v>
      </c>
      <c r="C512" s="36" t="str">
        <f>IF(申請書!E223="","",申請書!E223)</f>
        <v/>
      </c>
    </row>
    <row r="513" spans="2:3" ht="15.75" customHeight="1">
      <c r="B513" s="36" t="s">
        <v>619</v>
      </c>
      <c r="C513" s="36" t="str">
        <f>IF(申請書!E224="","",申請書!E224)</f>
        <v/>
      </c>
    </row>
    <row r="514" spans="2:3" ht="15.75" customHeight="1">
      <c r="B514" s="36" t="s">
        <v>620</v>
      </c>
      <c r="C514" s="36" t="str">
        <f>IF(申請書!E225="","",申請書!E225)</f>
        <v/>
      </c>
    </row>
    <row r="515" spans="2:3" ht="15.75" customHeight="1">
      <c r="B515" s="36" t="s">
        <v>621</v>
      </c>
      <c r="C515" s="36" t="str">
        <f>IF(申請書!H225="","",申請書!H225)</f>
        <v/>
      </c>
    </row>
    <row r="516" spans="2:3" ht="15.75" customHeight="1">
      <c r="B516" s="36" t="s">
        <v>622</v>
      </c>
      <c r="C516" s="36" t="str">
        <f>IF(申請書!L225="","",申請書!L225)</f>
        <v/>
      </c>
    </row>
    <row r="517" spans="2:3" ht="15.75" customHeight="1">
      <c r="B517" s="36" t="s">
        <v>623</v>
      </c>
      <c r="C517" s="36" t="str">
        <f>IF(申請書!O225="","",申請書!O225)</f>
        <v/>
      </c>
    </row>
    <row r="518" spans="2:3" ht="15.75" customHeight="1">
      <c r="B518" s="36" t="s">
        <v>624</v>
      </c>
      <c r="C518" s="36" t="str">
        <f>IF(申請書!E226="","",申請書!E226)</f>
        <v/>
      </c>
    </row>
    <row r="519" spans="2:3" ht="15.75" customHeight="1">
      <c r="B519" s="36" t="s">
        <v>625</v>
      </c>
      <c r="C519" s="36" t="str">
        <f>IF(申請書!G226="","",申請書!G226)</f>
        <v/>
      </c>
    </row>
    <row r="520" spans="2:3" ht="15.75" customHeight="1">
      <c r="B520" s="36" t="s">
        <v>626</v>
      </c>
      <c r="C520" s="36" t="str">
        <f>IF(申請書!I226="","",申請書!I226)</f>
        <v/>
      </c>
    </row>
    <row r="521" spans="2:3" ht="15.75" customHeight="1">
      <c r="B521" s="36" t="s">
        <v>627</v>
      </c>
      <c r="C521" s="36" t="str">
        <f>IF(申請書!K226="","",申請書!K226)</f>
        <v/>
      </c>
    </row>
    <row r="522" spans="2:3" ht="15.75" customHeight="1">
      <c r="B522" s="36" t="s">
        <v>628</v>
      </c>
      <c r="C522" s="36" t="str">
        <f>IF(申請書!M226="","",申請書!M226)</f>
        <v/>
      </c>
    </row>
    <row r="523" spans="2:3" ht="15.75" customHeight="1">
      <c r="B523" s="36" t="s">
        <v>629</v>
      </c>
      <c r="C523" s="36" t="str">
        <f>IF(申請書!O226="","",申請書!O226)</f>
        <v/>
      </c>
    </row>
    <row r="524" spans="2:3" ht="15.75" customHeight="1">
      <c r="B524" s="36" t="s">
        <v>630</v>
      </c>
      <c r="C524" s="36" t="str">
        <f>IF(申請書!Q226="","",申請書!Q226)</f>
        <v/>
      </c>
    </row>
    <row r="525" spans="2:3" ht="15.75" customHeight="1">
      <c r="B525" s="36" t="s">
        <v>631</v>
      </c>
      <c r="C525" s="36" t="str">
        <f>IF(申請書!S226="","",申請書!S226)</f>
        <v/>
      </c>
    </row>
    <row r="526" spans="2:3" ht="15.75" customHeight="1">
      <c r="B526" s="36" t="s">
        <v>632</v>
      </c>
      <c r="C526" s="36" t="str">
        <f>IF(申請書!U226="","",申請書!U226)</f>
        <v/>
      </c>
    </row>
    <row r="527" spans="2:3" ht="15.75" customHeight="1">
      <c r="B527" s="36" t="s">
        <v>633</v>
      </c>
      <c r="C527" s="36" t="str">
        <f>IF(申請書!W226="","",申請書!W226)</f>
        <v/>
      </c>
    </row>
    <row r="528" spans="2:3" ht="15.75" customHeight="1">
      <c r="B528" s="36" t="s">
        <v>634</v>
      </c>
      <c r="C528" s="36" t="str">
        <f>IF(申請書!E227="","",申請書!E227)</f>
        <v/>
      </c>
    </row>
    <row r="529" spans="2:3" ht="15.75" customHeight="1">
      <c r="B529" s="36" t="s">
        <v>635</v>
      </c>
      <c r="C529" s="36" t="str">
        <f>IF(申請書!G227="","",申請書!G227)</f>
        <v/>
      </c>
    </row>
    <row r="530" spans="2:3" ht="15.75" customHeight="1">
      <c r="B530" s="36" t="s">
        <v>636</v>
      </c>
      <c r="C530" s="36" t="str">
        <f>IF(申請書!I227="","",申請書!I227)</f>
        <v/>
      </c>
    </row>
    <row r="531" spans="2:3" ht="15.75" customHeight="1">
      <c r="B531" s="36" t="s">
        <v>637</v>
      </c>
      <c r="C531" s="36" t="str">
        <f>IF(申請書!K227="","",申請書!K227)</f>
        <v/>
      </c>
    </row>
    <row r="532" spans="2:3" ht="15.75" customHeight="1">
      <c r="B532" s="36" t="s">
        <v>638</v>
      </c>
      <c r="C532" s="36" t="str">
        <f>IF(申請書!M227="","",申請書!M227)</f>
        <v/>
      </c>
    </row>
    <row r="533" spans="2:3" ht="15.75" customHeight="1">
      <c r="B533" s="36" t="s">
        <v>639</v>
      </c>
      <c r="C533" s="36" t="str">
        <f>IF(申請書!O227="","",申請書!O227)</f>
        <v/>
      </c>
    </row>
    <row r="534" spans="2:3" ht="15.75" customHeight="1">
      <c r="B534" s="36" t="s">
        <v>640</v>
      </c>
      <c r="C534" s="36" t="str">
        <f>IF(申請書!Q227="","",申請書!Q227)</f>
        <v/>
      </c>
    </row>
    <row r="535" spans="2:3" ht="15.75" customHeight="1">
      <c r="B535" s="36" t="s">
        <v>641</v>
      </c>
      <c r="C535" s="36" t="str">
        <f>IF(申請書!S227="","",申請書!S227)</f>
        <v/>
      </c>
    </row>
    <row r="536" spans="2:3" ht="15.75" customHeight="1">
      <c r="B536" s="36" t="s">
        <v>642</v>
      </c>
      <c r="C536" s="36" t="str">
        <f>IF(申請書!U227="","",申請書!U227)</f>
        <v/>
      </c>
    </row>
    <row r="537" spans="2:3" ht="15.75" customHeight="1">
      <c r="B537" s="36" t="s">
        <v>643</v>
      </c>
      <c r="C537" s="36" t="str">
        <f>IF(申請書!W227="","",申請書!W227)</f>
        <v/>
      </c>
    </row>
    <row r="538" spans="2:3" ht="15.75" customHeight="1">
      <c r="B538" s="36" t="s">
        <v>644</v>
      </c>
      <c r="C538" s="36" t="str">
        <f>IF(申請書!E229="","",申請書!E229)</f>
        <v/>
      </c>
    </row>
    <row r="539" spans="2:3" ht="15.75" customHeight="1">
      <c r="B539" s="36" t="s">
        <v>645</v>
      </c>
      <c r="C539" s="36" t="str">
        <f>IF(申請書!E230="","",申請書!E230)</f>
        <v/>
      </c>
    </row>
    <row r="540" spans="2:3" ht="15.75" customHeight="1">
      <c r="B540" s="36" t="s">
        <v>646</v>
      </c>
      <c r="C540" s="36" t="str">
        <f>IF(申請書!E231="","",申請書!E231)</f>
        <v/>
      </c>
    </row>
    <row r="541" spans="2:3" ht="15.75" customHeight="1">
      <c r="B541" s="36" t="s">
        <v>647</v>
      </c>
      <c r="C541" s="36" t="str">
        <f>IF(申請書!E232="","",申請書!E232)</f>
        <v/>
      </c>
    </row>
    <row r="542" spans="2:3" ht="15.75" customHeight="1">
      <c r="B542" s="36" t="s">
        <v>648</v>
      </c>
      <c r="C542" s="36" t="str">
        <f>IF(申請書!E233="","",申請書!E233)</f>
        <v/>
      </c>
    </row>
    <row r="543" spans="2:3" ht="15.75" customHeight="1">
      <c r="B543" s="36" t="s">
        <v>649</v>
      </c>
      <c r="C543" s="36" t="str">
        <f>IF(申請書!E234="","",申請書!E234)</f>
        <v/>
      </c>
    </row>
    <row r="544" spans="2:3" ht="15.75" customHeight="1">
      <c r="B544" s="36" t="s">
        <v>650</v>
      </c>
      <c r="C544" s="36" t="str">
        <f>IF(申請書!E235="","",申請書!E235)</f>
        <v/>
      </c>
    </row>
    <row r="545" spans="2:3" ht="15.75" customHeight="1">
      <c r="B545" s="36" t="s">
        <v>651</v>
      </c>
      <c r="C545" s="36" t="str">
        <f>IF(申請書!E236="","",申請書!E236)</f>
        <v/>
      </c>
    </row>
    <row r="546" spans="2:3" ht="15.75" customHeight="1">
      <c r="B546" s="36" t="s">
        <v>652</v>
      </c>
      <c r="C546" s="36" t="str">
        <f>IF(申請書!E237="","",申請書!E237)</f>
        <v/>
      </c>
    </row>
    <row r="547" spans="2:3" ht="15.75" customHeight="1">
      <c r="B547" s="36" t="s">
        <v>653</v>
      </c>
      <c r="C547" s="36" t="str">
        <f>IF(申請書!H237="","",申請書!H237)</f>
        <v/>
      </c>
    </row>
    <row r="548" spans="2:3" ht="15.75" customHeight="1">
      <c r="B548" s="36" t="s">
        <v>654</v>
      </c>
      <c r="C548" s="36" t="str">
        <f>IF(申請書!L237="","",申請書!L237)</f>
        <v/>
      </c>
    </row>
    <row r="549" spans="2:3" ht="15.75" customHeight="1">
      <c r="B549" s="36" t="s">
        <v>655</v>
      </c>
      <c r="C549" s="36" t="str">
        <f>IF(申請書!O237="","",申請書!O237)</f>
        <v/>
      </c>
    </row>
    <row r="550" spans="2:3" ht="15.75" customHeight="1">
      <c r="B550" s="36" t="s">
        <v>656</v>
      </c>
      <c r="C550" s="36" t="str">
        <f>IF(申請書!E238="","",申請書!E238)</f>
        <v/>
      </c>
    </row>
    <row r="551" spans="2:3" ht="15.75" customHeight="1">
      <c r="B551" s="36" t="s">
        <v>657</v>
      </c>
      <c r="C551" s="36" t="str">
        <f>IF(申請書!G238="","",申請書!G238)</f>
        <v/>
      </c>
    </row>
    <row r="552" spans="2:3" ht="15.75" customHeight="1">
      <c r="B552" s="36" t="s">
        <v>658</v>
      </c>
      <c r="C552" s="36" t="str">
        <f>IF(申請書!I238="","",申請書!I238)</f>
        <v/>
      </c>
    </row>
    <row r="553" spans="2:3" ht="15.75" customHeight="1">
      <c r="B553" s="36" t="s">
        <v>659</v>
      </c>
      <c r="C553" s="36" t="str">
        <f>IF(申請書!K238="","",申請書!K238)</f>
        <v/>
      </c>
    </row>
    <row r="554" spans="2:3" ht="15.75" customHeight="1">
      <c r="B554" s="36" t="s">
        <v>660</v>
      </c>
      <c r="C554" s="36" t="str">
        <f>IF(申請書!M238="","",申請書!M238)</f>
        <v/>
      </c>
    </row>
    <row r="555" spans="2:3" ht="15.75" customHeight="1">
      <c r="B555" s="36" t="s">
        <v>661</v>
      </c>
      <c r="C555" s="36" t="str">
        <f>IF(申請書!O238="","",申請書!O238)</f>
        <v/>
      </c>
    </row>
    <row r="556" spans="2:3" ht="15.75" customHeight="1">
      <c r="B556" s="36" t="s">
        <v>662</v>
      </c>
      <c r="C556" s="36" t="str">
        <f>IF(申請書!Q238="","",申請書!Q238)</f>
        <v/>
      </c>
    </row>
    <row r="557" spans="2:3" ht="15.75" customHeight="1">
      <c r="B557" s="36" t="s">
        <v>663</v>
      </c>
      <c r="C557" s="36" t="str">
        <f>IF(申請書!S238="","",申請書!S238)</f>
        <v/>
      </c>
    </row>
    <row r="558" spans="2:3" ht="15.75" customHeight="1">
      <c r="B558" s="36" t="s">
        <v>664</v>
      </c>
      <c r="C558" s="36" t="str">
        <f>IF(申請書!U238="","",申請書!U238)</f>
        <v/>
      </c>
    </row>
    <row r="559" spans="2:3" ht="15.75" customHeight="1">
      <c r="B559" s="36" t="s">
        <v>665</v>
      </c>
      <c r="C559" s="36" t="str">
        <f>IF(申請書!W238="","",申請書!W238)</f>
        <v/>
      </c>
    </row>
    <row r="560" spans="2:3" ht="15.75" customHeight="1">
      <c r="B560" s="36" t="s">
        <v>666</v>
      </c>
      <c r="C560" s="36" t="str">
        <f>IF(申請書!E239="","",申請書!E239)</f>
        <v/>
      </c>
    </row>
    <row r="561" spans="2:3" ht="15.75" customHeight="1">
      <c r="B561" s="36" t="s">
        <v>667</v>
      </c>
      <c r="C561" s="36" t="str">
        <f>IF(申請書!G239="","",申請書!G239)</f>
        <v/>
      </c>
    </row>
    <row r="562" spans="2:3" ht="15.75" customHeight="1">
      <c r="B562" s="36" t="s">
        <v>668</v>
      </c>
      <c r="C562" s="36" t="str">
        <f>IF(申請書!I239="","",申請書!I239)</f>
        <v/>
      </c>
    </row>
    <row r="563" spans="2:3" ht="15.75" customHeight="1">
      <c r="B563" s="36" t="s">
        <v>669</v>
      </c>
      <c r="C563" s="36" t="str">
        <f>IF(申請書!K239="","",申請書!K239)</f>
        <v/>
      </c>
    </row>
    <row r="564" spans="2:3" ht="15.75" customHeight="1">
      <c r="B564" s="36" t="s">
        <v>670</v>
      </c>
      <c r="C564" s="36" t="str">
        <f>IF(申請書!M239="","",申請書!M239)</f>
        <v/>
      </c>
    </row>
    <row r="565" spans="2:3" ht="15.75" customHeight="1">
      <c r="B565" s="36" t="s">
        <v>671</v>
      </c>
      <c r="C565" s="36" t="str">
        <f>IF(申請書!O239="","",申請書!O239)</f>
        <v/>
      </c>
    </row>
    <row r="566" spans="2:3" ht="15.75" customHeight="1">
      <c r="B566" s="36" t="s">
        <v>672</v>
      </c>
      <c r="C566" s="36" t="str">
        <f>IF(申請書!Q239="","",申請書!Q239)</f>
        <v/>
      </c>
    </row>
    <row r="567" spans="2:3" ht="15.75" customHeight="1">
      <c r="B567" s="36" t="s">
        <v>673</v>
      </c>
      <c r="C567" s="36" t="str">
        <f>IF(申請書!S239="","",申請書!S239)</f>
        <v/>
      </c>
    </row>
    <row r="568" spans="2:3" ht="15.75" customHeight="1">
      <c r="B568" s="36" t="s">
        <v>674</v>
      </c>
      <c r="C568" s="36" t="str">
        <f>IF(申請書!U239="","",申請書!U239)</f>
        <v/>
      </c>
    </row>
    <row r="569" spans="2:3" ht="15.75" customHeight="1">
      <c r="B569" s="36" t="s">
        <v>675</v>
      </c>
      <c r="C569" s="36" t="str">
        <f>IF(申請書!W239="","",申請書!W239)</f>
        <v/>
      </c>
    </row>
    <row r="570" spans="2:3" ht="15.75" customHeight="1">
      <c r="B570" s="36" t="s">
        <v>676</v>
      </c>
      <c r="C570" s="36" t="str">
        <f>IF(申請書!E241="","",申請書!E241)</f>
        <v/>
      </c>
    </row>
    <row r="571" spans="2:3" ht="15.75" customHeight="1">
      <c r="B571" s="36" t="s">
        <v>677</v>
      </c>
      <c r="C571" s="36" t="str">
        <f>IF(申請書!E242="","",申請書!E242)</f>
        <v/>
      </c>
    </row>
    <row r="572" spans="2:3" ht="15.75" customHeight="1">
      <c r="B572" s="36" t="s">
        <v>678</v>
      </c>
      <c r="C572" s="36" t="str">
        <f>IF(申請書!E243="","",申請書!E243)</f>
        <v/>
      </c>
    </row>
    <row r="573" spans="2:3" ht="15.75" customHeight="1">
      <c r="B573" s="36" t="s">
        <v>679</v>
      </c>
      <c r="C573" s="36" t="str">
        <f>IF(申請書!E244="","",申請書!E244)</f>
        <v/>
      </c>
    </row>
    <row r="574" spans="2:3" ht="15.75" customHeight="1">
      <c r="B574" s="36" t="s">
        <v>680</v>
      </c>
      <c r="C574" s="36" t="str">
        <f>IF(申請書!E245="","",申請書!E245)</f>
        <v/>
      </c>
    </row>
    <row r="575" spans="2:3" ht="15.75" customHeight="1">
      <c r="B575" s="36" t="s">
        <v>681</v>
      </c>
      <c r="C575" s="36" t="str">
        <f>IF(申請書!E246="","",申請書!E246)</f>
        <v/>
      </c>
    </row>
    <row r="576" spans="2:3" ht="15.75" customHeight="1">
      <c r="B576" s="36" t="s">
        <v>682</v>
      </c>
      <c r="C576" s="36" t="str">
        <f>IF(申請書!E247="","",申請書!E247)</f>
        <v/>
      </c>
    </row>
    <row r="577" spans="2:3" ht="15.75" customHeight="1">
      <c r="B577" s="36" t="s">
        <v>683</v>
      </c>
      <c r="C577" s="36" t="str">
        <f>IF(申請書!E248="","",申請書!E248)</f>
        <v/>
      </c>
    </row>
    <row r="578" spans="2:3" ht="15.75" customHeight="1">
      <c r="B578" s="36" t="s">
        <v>684</v>
      </c>
      <c r="C578" s="36" t="str">
        <f>IF(申請書!E249="","",申請書!E249)</f>
        <v/>
      </c>
    </row>
    <row r="579" spans="2:3" ht="15.75" customHeight="1">
      <c r="B579" s="36" t="s">
        <v>685</v>
      </c>
      <c r="C579" s="36" t="str">
        <f>IF(申請書!H249="","",申請書!H249)</f>
        <v/>
      </c>
    </row>
    <row r="580" spans="2:3" ht="15.75" customHeight="1">
      <c r="B580" s="36" t="s">
        <v>686</v>
      </c>
      <c r="C580" s="36" t="str">
        <f>IF(申請書!L249="","",申請書!L249)</f>
        <v/>
      </c>
    </row>
    <row r="581" spans="2:3" ht="15.75" customHeight="1">
      <c r="B581" s="36" t="s">
        <v>687</v>
      </c>
      <c r="C581" s="36" t="str">
        <f>IF(申請書!O249="","",申請書!O249)</f>
        <v/>
      </c>
    </row>
    <row r="582" spans="2:3" ht="15.75" customHeight="1">
      <c r="B582" s="36" t="s">
        <v>688</v>
      </c>
      <c r="C582" s="36" t="str">
        <f>IF(申請書!E250="","",申請書!E250)</f>
        <v/>
      </c>
    </row>
    <row r="583" spans="2:3" ht="15.75" customHeight="1">
      <c r="B583" s="36" t="s">
        <v>689</v>
      </c>
      <c r="C583" s="36" t="str">
        <f>IF(申請書!G250="","",申請書!G250)</f>
        <v/>
      </c>
    </row>
    <row r="584" spans="2:3" ht="15.75" customHeight="1">
      <c r="B584" s="36" t="s">
        <v>690</v>
      </c>
      <c r="C584" s="36" t="str">
        <f>IF(申請書!I250="","",申請書!I250)</f>
        <v/>
      </c>
    </row>
    <row r="585" spans="2:3" ht="15.75" customHeight="1">
      <c r="B585" s="36" t="s">
        <v>691</v>
      </c>
      <c r="C585" s="36" t="str">
        <f>IF(申請書!K250="","",申請書!K250)</f>
        <v/>
      </c>
    </row>
    <row r="586" spans="2:3" ht="15.75" customHeight="1">
      <c r="B586" s="36" t="s">
        <v>692</v>
      </c>
      <c r="C586" s="36" t="str">
        <f>IF(申請書!M250="","",申請書!M250)</f>
        <v/>
      </c>
    </row>
    <row r="587" spans="2:3" ht="15.75" customHeight="1">
      <c r="B587" s="36" t="s">
        <v>693</v>
      </c>
      <c r="C587" s="36" t="str">
        <f>IF(申請書!O250="","",申請書!O250)</f>
        <v/>
      </c>
    </row>
    <row r="588" spans="2:3" ht="15.75" customHeight="1">
      <c r="B588" s="36" t="s">
        <v>694</v>
      </c>
      <c r="C588" s="36" t="str">
        <f>IF(申請書!Q250="","",申請書!Q250)</f>
        <v/>
      </c>
    </row>
    <row r="589" spans="2:3" ht="15.75" customHeight="1">
      <c r="B589" s="36" t="s">
        <v>695</v>
      </c>
      <c r="C589" s="36" t="str">
        <f>IF(申請書!S250="","",申請書!S250)</f>
        <v/>
      </c>
    </row>
    <row r="590" spans="2:3" ht="15.75" customHeight="1">
      <c r="B590" s="36" t="s">
        <v>696</v>
      </c>
      <c r="C590" s="36" t="str">
        <f>IF(申請書!U250="","",申請書!U250)</f>
        <v/>
      </c>
    </row>
    <row r="591" spans="2:3" ht="15.75" customHeight="1">
      <c r="B591" s="36" t="s">
        <v>697</v>
      </c>
      <c r="C591" s="36" t="str">
        <f>IF(申請書!W250="","",申請書!W250)</f>
        <v/>
      </c>
    </row>
    <row r="592" spans="2:3" ht="15.75" customHeight="1">
      <c r="B592" s="36" t="s">
        <v>698</v>
      </c>
      <c r="C592" s="36" t="str">
        <f>IF(申請書!E251="","",申請書!E251)</f>
        <v/>
      </c>
    </row>
    <row r="593" spans="2:3" ht="15.75" customHeight="1">
      <c r="B593" s="36" t="s">
        <v>699</v>
      </c>
      <c r="C593" s="36" t="str">
        <f>IF(申請書!G251="","",申請書!G251)</f>
        <v/>
      </c>
    </row>
    <row r="594" spans="2:3" ht="15.75" customHeight="1">
      <c r="B594" s="36" t="s">
        <v>700</v>
      </c>
      <c r="C594" s="36" t="str">
        <f>IF(申請書!I251="","",申請書!I251)</f>
        <v/>
      </c>
    </row>
    <row r="595" spans="2:3" ht="15.75" customHeight="1">
      <c r="B595" s="36" t="s">
        <v>701</v>
      </c>
      <c r="C595" s="36" t="str">
        <f>IF(申請書!K251="","",申請書!K251)</f>
        <v/>
      </c>
    </row>
    <row r="596" spans="2:3" ht="15.75" customHeight="1">
      <c r="B596" s="36" t="s">
        <v>702</v>
      </c>
      <c r="C596" s="36" t="str">
        <f>IF(申請書!M251="","",申請書!M251)</f>
        <v/>
      </c>
    </row>
    <row r="597" spans="2:3" ht="15.75" customHeight="1">
      <c r="B597" s="36" t="s">
        <v>703</v>
      </c>
      <c r="C597" s="36" t="str">
        <f>IF(申請書!O251="","",申請書!O251)</f>
        <v/>
      </c>
    </row>
    <row r="598" spans="2:3" ht="15.75" customHeight="1">
      <c r="B598" s="36" t="s">
        <v>704</v>
      </c>
      <c r="C598" s="36" t="str">
        <f>IF(申請書!Q251="","",申請書!Q251)</f>
        <v/>
      </c>
    </row>
    <row r="599" spans="2:3" ht="15.75" customHeight="1">
      <c r="B599" s="36" t="s">
        <v>705</v>
      </c>
      <c r="C599" s="36" t="str">
        <f>IF(申請書!S251="","",申請書!S251)</f>
        <v/>
      </c>
    </row>
    <row r="600" spans="2:3" ht="15.75" customHeight="1">
      <c r="B600" s="36" t="s">
        <v>706</v>
      </c>
      <c r="C600" s="36" t="str">
        <f>IF(申請書!U251="","",申請書!U251)</f>
        <v/>
      </c>
    </row>
    <row r="601" spans="2:3" ht="15.75" customHeight="1">
      <c r="B601" s="36" t="s">
        <v>707</v>
      </c>
      <c r="C601" s="36" t="str">
        <f>IF(申請書!W251="","",申請書!W251)</f>
        <v/>
      </c>
    </row>
    <row r="602" spans="2:3" ht="15.75" customHeight="1">
      <c r="B602" s="36" t="s">
        <v>708</v>
      </c>
      <c r="C602" s="36" t="str">
        <f>IF(申請書!E253="","",申請書!E253)</f>
        <v/>
      </c>
    </row>
    <row r="603" spans="2:3" ht="15.75" customHeight="1">
      <c r="B603" s="36" t="s">
        <v>709</v>
      </c>
      <c r="C603" s="36" t="str">
        <f>IF(申請書!E254="","",申請書!E254)</f>
        <v/>
      </c>
    </row>
    <row r="604" spans="2:3" ht="15.75" customHeight="1">
      <c r="B604" s="36" t="s">
        <v>710</v>
      </c>
      <c r="C604" s="36" t="str">
        <f>IF(申請書!E255="","",申請書!E255)</f>
        <v/>
      </c>
    </row>
    <row r="605" spans="2:3" ht="15.75" customHeight="1">
      <c r="B605" s="36" t="s">
        <v>711</v>
      </c>
      <c r="C605" s="36" t="str">
        <f>IF(申請書!E256="","",申請書!E256)</f>
        <v/>
      </c>
    </row>
    <row r="606" spans="2:3" ht="15.75" customHeight="1">
      <c r="B606" s="36" t="s">
        <v>712</v>
      </c>
      <c r="C606" s="36" t="str">
        <f>IF(申請書!E257="","",申請書!E257)</f>
        <v/>
      </c>
    </row>
    <row r="607" spans="2:3" ht="15.75" customHeight="1">
      <c r="B607" s="36" t="s">
        <v>713</v>
      </c>
      <c r="C607" s="36" t="str">
        <f>IF(申請書!E258="","",申請書!E258)</f>
        <v/>
      </c>
    </row>
    <row r="608" spans="2:3" ht="15.75" customHeight="1">
      <c r="B608" s="36" t="s">
        <v>714</v>
      </c>
      <c r="C608" s="36" t="str">
        <f>IF(申請書!E259="","",申請書!E259)</f>
        <v/>
      </c>
    </row>
    <row r="609" spans="2:3" ht="15.75" customHeight="1">
      <c r="B609" s="36" t="s">
        <v>715</v>
      </c>
      <c r="C609" s="36" t="str">
        <f>IF(申請書!E260="","",申請書!E260)</f>
        <v/>
      </c>
    </row>
    <row r="610" spans="2:3" ht="15.75" customHeight="1">
      <c r="B610" s="36" t="s">
        <v>716</v>
      </c>
      <c r="C610" s="36" t="str">
        <f>IF(申請書!E261="","",申請書!E261)</f>
        <v/>
      </c>
    </row>
    <row r="611" spans="2:3" ht="15.75" customHeight="1">
      <c r="B611" s="36" t="s">
        <v>717</v>
      </c>
      <c r="C611" s="36" t="str">
        <f>IF(申請書!H261="","",申請書!H261)</f>
        <v/>
      </c>
    </row>
    <row r="612" spans="2:3" ht="15.75" customHeight="1">
      <c r="B612" s="36" t="s">
        <v>718</v>
      </c>
      <c r="C612" s="36" t="str">
        <f>IF(申請書!L261="","",申請書!L261)</f>
        <v/>
      </c>
    </row>
    <row r="613" spans="2:3" ht="15.75" customHeight="1">
      <c r="B613" s="36" t="s">
        <v>719</v>
      </c>
      <c r="C613" s="36" t="str">
        <f>IF(申請書!O261="","",申請書!O261)</f>
        <v/>
      </c>
    </row>
    <row r="614" spans="2:3" ht="15.75" customHeight="1">
      <c r="B614" s="36" t="s">
        <v>720</v>
      </c>
      <c r="C614" s="36" t="str">
        <f>IF(申請書!E262="","",申請書!E262)</f>
        <v/>
      </c>
    </row>
    <row r="615" spans="2:3" ht="15.75" customHeight="1">
      <c r="B615" s="36" t="s">
        <v>721</v>
      </c>
      <c r="C615" s="36" t="str">
        <f>IF(申請書!G262="","",申請書!G262)</f>
        <v/>
      </c>
    </row>
    <row r="616" spans="2:3" ht="15.75" customHeight="1">
      <c r="B616" s="36" t="s">
        <v>722</v>
      </c>
      <c r="C616" s="36" t="str">
        <f>IF(申請書!I262="","",申請書!I262)</f>
        <v/>
      </c>
    </row>
    <row r="617" spans="2:3" ht="15.75" customHeight="1">
      <c r="B617" s="36" t="s">
        <v>723</v>
      </c>
      <c r="C617" s="36" t="str">
        <f>IF(申請書!K262="","",申請書!K262)</f>
        <v/>
      </c>
    </row>
    <row r="618" spans="2:3" ht="15.75" customHeight="1">
      <c r="B618" s="36" t="s">
        <v>724</v>
      </c>
      <c r="C618" s="36" t="str">
        <f>IF(申請書!M262="","",申請書!M262)</f>
        <v/>
      </c>
    </row>
    <row r="619" spans="2:3" ht="15.75" customHeight="1">
      <c r="B619" s="36" t="s">
        <v>725</v>
      </c>
      <c r="C619" s="36" t="str">
        <f>IF(申請書!O262="","",申請書!O262)</f>
        <v/>
      </c>
    </row>
    <row r="620" spans="2:3" ht="15.75" customHeight="1">
      <c r="B620" s="36" t="s">
        <v>726</v>
      </c>
      <c r="C620" s="36" t="str">
        <f>IF(申請書!Q262="","",申請書!Q262)</f>
        <v/>
      </c>
    </row>
    <row r="621" spans="2:3" ht="15.75" customHeight="1">
      <c r="B621" s="36" t="s">
        <v>727</v>
      </c>
      <c r="C621" s="36" t="str">
        <f>IF(申請書!S262="","",申請書!S262)</f>
        <v/>
      </c>
    </row>
    <row r="622" spans="2:3" ht="15.75" customHeight="1">
      <c r="B622" s="36" t="s">
        <v>728</v>
      </c>
      <c r="C622" s="36" t="str">
        <f>IF(申請書!U262="","",申請書!U262)</f>
        <v/>
      </c>
    </row>
    <row r="623" spans="2:3" ht="15.75" customHeight="1">
      <c r="B623" s="36" t="s">
        <v>729</v>
      </c>
      <c r="C623" s="36" t="str">
        <f>IF(申請書!W262="","",申請書!W262)</f>
        <v/>
      </c>
    </row>
    <row r="624" spans="2:3" ht="15.75" customHeight="1">
      <c r="B624" s="36" t="s">
        <v>730</v>
      </c>
      <c r="C624" s="36" t="str">
        <f>IF(申請書!E263="","",申請書!E263)</f>
        <v/>
      </c>
    </row>
    <row r="625" spans="2:3" ht="15.75" customHeight="1">
      <c r="B625" s="36" t="s">
        <v>731</v>
      </c>
      <c r="C625" s="36" t="str">
        <f>IF(申請書!G263="","",申請書!G263)</f>
        <v/>
      </c>
    </row>
    <row r="626" spans="2:3" ht="15.75" customHeight="1">
      <c r="B626" s="36" t="s">
        <v>732</v>
      </c>
      <c r="C626" s="36" t="str">
        <f>IF(申請書!I263="","",申請書!I263)</f>
        <v/>
      </c>
    </row>
    <row r="627" spans="2:3" ht="15.75" customHeight="1">
      <c r="B627" s="36" t="s">
        <v>733</v>
      </c>
      <c r="C627" s="36" t="str">
        <f>IF(申請書!K263="","",申請書!K263)</f>
        <v/>
      </c>
    </row>
    <row r="628" spans="2:3" ht="15.75" customHeight="1">
      <c r="B628" s="36" t="s">
        <v>734</v>
      </c>
      <c r="C628" s="36" t="str">
        <f>IF(申請書!M263="","",申請書!M263)</f>
        <v/>
      </c>
    </row>
    <row r="629" spans="2:3" ht="15.75" customHeight="1">
      <c r="B629" s="36" t="s">
        <v>735</v>
      </c>
      <c r="C629" s="36" t="str">
        <f>IF(申請書!O263="","",申請書!O263)</f>
        <v/>
      </c>
    </row>
    <row r="630" spans="2:3" ht="15.75" customHeight="1">
      <c r="B630" s="36" t="s">
        <v>736</v>
      </c>
      <c r="C630" s="36" t="str">
        <f>IF(申請書!Q263="","",申請書!Q263)</f>
        <v/>
      </c>
    </row>
    <row r="631" spans="2:3" ht="15.75" customHeight="1">
      <c r="B631" s="36" t="s">
        <v>737</v>
      </c>
      <c r="C631" s="36" t="str">
        <f>IF(申請書!S263="","",申請書!S263)</f>
        <v/>
      </c>
    </row>
    <row r="632" spans="2:3" ht="15.75" customHeight="1">
      <c r="B632" s="36" t="s">
        <v>738</v>
      </c>
      <c r="C632" s="36" t="str">
        <f>IF(申請書!U263="","",申請書!U263)</f>
        <v/>
      </c>
    </row>
    <row r="633" spans="2:3" ht="15.75" customHeight="1">
      <c r="B633" s="36" t="s">
        <v>739</v>
      </c>
      <c r="C633" s="36" t="str">
        <f>IF(申請書!W263="","",申請書!W263)</f>
        <v/>
      </c>
    </row>
    <row r="634" spans="2:3" ht="15.75" customHeight="1">
      <c r="B634" s="36" t="s">
        <v>740</v>
      </c>
      <c r="C634" s="36" t="str">
        <f>IF(申請書!E265="","",申請書!E265)</f>
        <v/>
      </c>
    </row>
    <row r="635" spans="2:3" ht="15.75" customHeight="1">
      <c r="B635" s="36" t="s">
        <v>741</v>
      </c>
      <c r="C635" s="36" t="str">
        <f>IF(申請書!E266="","",申請書!E266)</f>
        <v/>
      </c>
    </row>
    <row r="636" spans="2:3" ht="15.75" customHeight="1">
      <c r="B636" s="36" t="s">
        <v>742</v>
      </c>
      <c r="C636" s="36" t="str">
        <f>IF(申請書!E267="","",申請書!E267)</f>
        <v/>
      </c>
    </row>
    <row r="637" spans="2:3" ht="15.75" customHeight="1">
      <c r="B637" s="36" t="s">
        <v>743</v>
      </c>
      <c r="C637" s="36" t="str">
        <f>IF(申請書!E268="","",申請書!E268)</f>
        <v/>
      </c>
    </row>
    <row r="638" spans="2:3" ht="15.75" customHeight="1">
      <c r="B638" s="36" t="s">
        <v>744</v>
      </c>
      <c r="C638" s="36" t="str">
        <f>IF(申請書!E269="","",申請書!E269)</f>
        <v/>
      </c>
    </row>
    <row r="639" spans="2:3" ht="15.75" customHeight="1">
      <c r="B639" s="36" t="s">
        <v>745</v>
      </c>
      <c r="C639" s="36" t="str">
        <f>IF(申請書!E270="","",申請書!E270)</f>
        <v/>
      </c>
    </row>
    <row r="640" spans="2:3" ht="15.75" customHeight="1">
      <c r="B640" s="36" t="s">
        <v>746</v>
      </c>
      <c r="C640" s="36" t="str">
        <f>IF(申請書!E271="","",申請書!E271)</f>
        <v/>
      </c>
    </row>
    <row r="641" spans="2:3" ht="15.75" customHeight="1">
      <c r="B641" s="36" t="s">
        <v>747</v>
      </c>
      <c r="C641" s="36" t="str">
        <f>IF(申請書!E272="","",申請書!E272)</f>
        <v/>
      </c>
    </row>
    <row r="642" spans="2:3" ht="15.75" customHeight="1">
      <c r="B642" s="36" t="s">
        <v>748</v>
      </c>
      <c r="C642" s="36" t="str">
        <f>IF(申請書!E273="","",申請書!E273)</f>
        <v/>
      </c>
    </row>
    <row r="643" spans="2:3" ht="15.75" customHeight="1">
      <c r="B643" s="36" t="s">
        <v>749</v>
      </c>
      <c r="C643" s="36" t="str">
        <f>IF(申請書!H273="","",申請書!H273)</f>
        <v/>
      </c>
    </row>
    <row r="644" spans="2:3" ht="15.75" customHeight="1">
      <c r="B644" s="36" t="s">
        <v>750</v>
      </c>
      <c r="C644" s="36" t="str">
        <f>IF(申請書!L273="","",申請書!L273)</f>
        <v/>
      </c>
    </row>
    <row r="645" spans="2:3" ht="15.75" customHeight="1">
      <c r="B645" s="36" t="s">
        <v>751</v>
      </c>
      <c r="C645" s="36" t="str">
        <f>IF(申請書!O273="","",申請書!O273)</f>
        <v/>
      </c>
    </row>
    <row r="646" spans="2:3" ht="15.75" customHeight="1">
      <c r="B646" s="36" t="s">
        <v>752</v>
      </c>
      <c r="C646" s="36" t="str">
        <f>IF(申請書!E274="","",申請書!E274)</f>
        <v/>
      </c>
    </row>
    <row r="647" spans="2:3" ht="15.75" customHeight="1">
      <c r="B647" s="36" t="s">
        <v>753</v>
      </c>
      <c r="C647" s="36" t="str">
        <f>IF(申請書!G274="","",申請書!G274)</f>
        <v/>
      </c>
    </row>
    <row r="648" spans="2:3" ht="15.75" customHeight="1">
      <c r="B648" s="36" t="s">
        <v>754</v>
      </c>
      <c r="C648" s="36" t="str">
        <f>IF(申請書!I274="","",申請書!I274)</f>
        <v/>
      </c>
    </row>
    <row r="649" spans="2:3" ht="15.75" customHeight="1">
      <c r="B649" s="36" t="s">
        <v>755</v>
      </c>
      <c r="C649" s="36" t="str">
        <f>IF(申請書!K274="","",申請書!K274)</f>
        <v/>
      </c>
    </row>
    <row r="650" spans="2:3" ht="15.75" customHeight="1">
      <c r="B650" s="36" t="s">
        <v>756</v>
      </c>
      <c r="C650" s="36" t="str">
        <f>IF(申請書!M274="","",申請書!M274)</f>
        <v/>
      </c>
    </row>
    <row r="651" spans="2:3" ht="15.75" customHeight="1">
      <c r="B651" s="36" t="s">
        <v>757</v>
      </c>
      <c r="C651" s="36" t="str">
        <f>IF(申請書!O274="","",申請書!O274)</f>
        <v/>
      </c>
    </row>
    <row r="652" spans="2:3" ht="15.75" customHeight="1">
      <c r="B652" s="36" t="s">
        <v>758</v>
      </c>
      <c r="C652" s="36" t="str">
        <f>IF(申請書!Q274="","",申請書!Q274)</f>
        <v/>
      </c>
    </row>
    <row r="653" spans="2:3" ht="15.75" customHeight="1">
      <c r="B653" s="36" t="s">
        <v>759</v>
      </c>
      <c r="C653" s="36" t="str">
        <f>IF(申請書!S274="","",申請書!S274)</f>
        <v/>
      </c>
    </row>
    <row r="654" spans="2:3" ht="15.75" customHeight="1">
      <c r="B654" s="36" t="s">
        <v>760</v>
      </c>
      <c r="C654" s="36" t="str">
        <f>IF(申請書!U274="","",申請書!U274)</f>
        <v/>
      </c>
    </row>
    <row r="655" spans="2:3" ht="15.75" customHeight="1">
      <c r="B655" s="36" t="s">
        <v>761</v>
      </c>
      <c r="C655" s="36" t="str">
        <f>IF(申請書!W274="","",申請書!W274)</f>
        <v/>
      </c>
    </row>
    <row r="656" spans="2:3" ht="15.75" customHeight="1">
      <c r="B656" s="36" t="s">
        <v>762</v>
      </c>
      <c r="C656" s="36" t="str">
        <f>IF(申請書!E275="","",申請書!E275)</f>
        <v/>
      </c>
    </row>
    <row r="657" spans="2:3" ht="15.75" customHeight="1">
      <c r="B657" s="36" t="s">
        <v>763</v>
      </c>
      <c r="C657" s="36" t="str">
        <f>IF(申請書!G275="","",申請書!G275)</f>
        <v/>
      </c>
    </row>
    <row r="658" spans="2:3" ht="15.75" customHeight="1">
      <c r="B658" s="36" t="s">
        <v>764</v>
      </c>
      <c r="C658" s="36" t="str">
        <f>IF(申請書!I275="","",申請書!I275)</f>
        <v/>
      </c>
    </row>
    <row r="659" spans="2:3" ht="15.75" customHeight="1">
      <c r="B659" s="36" t="s">
        <v>765</v>
      </c>
      <c r="C659" s="36" t="str">
        <f>IF(申請書!K275="","",申請書!K275)</f>
        <v/>
      </c>
    </row>
    <row r="660" spans="2:3" ht="15.75" customHeight="1">
      <c r="B660" s="36" t="s">
        <v>766</v>
      </c>
      <c r="C660" s="36" t="str">
        <f>IF(申請書!M275="","",申請書!M275)</f>
        <v/>
      </c>
    </row>
    <row r="661" spans="2:3" ht="15.75" customHeight="1">
      <c r="B661" s="36" t="s">
        <v>767</v>
      </c>
      <c r="C661" s="36" t="str">
        <f>IF(申請書!O275="","",申請書!O275)</f>
        <v/>
      </c>
    </row>
    <row r="662" spans="2:3" ht="15.75" customHeight="1">
      <c r="B662" s="36" t="s">
        <v>768</v>
      </c>
      <c r="C662" s="36" t="str">
        <f>IF(申請書!Q275="","",申請書!Q275)</f>
        <v/>
      </c>
    </row>
    <row r="663" spans="2:3" ht="15.75" customHeight="1">
      <c r="B663" s="36" t="s">
        <v>769</v>
      </c>
      <c r="C663" s="36" t="str">
        <f>IF(申請書!S275="","",申請書!S275)</f>
        <v/>
      </c>
    </row>
    <row r="664" spans="2:3" ht="15.75" customHeight="1">
      <c r="B664" s="36" t="s">
        <v>770</v>
      </c>
      <c r="C664" s="36" t="str">
        <f>IF(申請書!U275="","",申請書!U275)</f>
        <v/>
      </c>
    </row>
    <row r="665" spans="2:3" ht="15.75" customHeight="1">
      <c r="B665" s="36" t="s">
        <v>771</v>
      </c>
      <c r="C665" s="36" t="str">
        <f>IF(申請書!W275="","",申請書!W275)</f>
        <v/>
      </c>
    </row>
    <row r="666" spans="2:3" ht="15.75" customHeight="1">
      <c r="B666" s="36" t="s">
        <v>772</v>
      </c>
      <c r="C666" s="36" t="str">
        <f>IF(申請書!E277="","",申請書!E277)</f>
        <v/>
      </c>
    </row>
    <row r="667" spans="2:3" ht="15.75" customHeight="1">
      <c r="B667" s="36" t="s">
        <v>773</v>
      </c>
      <c r="C667" s="36" t="str">
        <f>IF(申請書!E278="","",申請書!E278)</f>
        <v/>
      </c>
    </row>
    <row r="668" spans="2:3" ht="15.75" customHeight="1">
      <c r="B668" s="36" t="s">
        <v>774</v>
      </c>
      <c r="C668" s="36" t="str">
        <f>IF(申請書!E279="","",申請書!E279)</f>
        <v/>
      </c>
    </row>
    <row r="669" spans="2:3" ht="15.75" customHeight="1">
      <c r="B669" s="36" t="s">
        <v>775</v>
      </c>
      <c r="C669" s="36" t="str">
        <f>IF(申請書!E280="","",申請書!E280)</f>
        <v/>
      </c>
    </row>
    <row r="670" spans="2:3" ht="15.75" customHeight="1">
      <c r="B670" s="36" t="s">
        <v>776</v>
      </c>
      <c r="C670" s="36" t="str">
        <f>IF(申請書!E281="","",申請書!E281)</f>
        <v/>
      </c>
    </row>
    <row r="671" spans="2:3" ht="15.75" customHeight="1">
      <c r="B671" s="36" t="s">
        <v>777</v>
      </c>
      <c r="C671" s="36" t="str">
        <f>IF(申請書!E282="","",申請書!E282)</f>
        <v/>
      </c>
    </row>
    <row r="672" spans="2:3" ht="15.75" customHeight="1">
      <c r="B672" s="36" t="s">
        <v>778</v>
      </c>
      <c r="C672" s="36" t="str">
        <f>IF(申請書!E283="","",申請書!E283)</f>
        <v/>
      </c>
    </row>
    <row r="673" spans="2:3" ht="15.75" customHeight="1">
      <c r="B673" s="36" t="s">
        <v>779</v>
      </c>
      <c r="C673" s="36" t="str">
        <f>IF(申請書!E284="","",申請書!E284)</f>
        <v/>
      </c>
    </row>
    <row r="674" spans="2:3" ht="15.75" customHeight="1">
      <c r="B674" s="36" t="s">
        <v>780</v>
      </c>
      <c r="C674" s="36" t="str">
        <f>IF(申請書!E285="","",申請書!E285)</f>
        <v/>
      </c>
    </row>
    <row r="675" spans="2:3" ht="15.75" customHeight="1">
      <c r="B675" s="36" t="s">
        <v>781</v>
      </c>
      <c r="C675" s="36" t="str">
        <f>IF(申請書!H285="","",申請書!H285)</f>
        <v/>
      </c>
    </row>
    <row r="676" spans="2:3" ht="15.75" customHeight="1">
      <c r="B676" s="36" t="s">
        <v>782</v>
      </c>
      <c r="C676" s="36" t="str">
        <f>IF(申請書!L285="","",申請書!L285)</f>
        <v/>
      </c>
    </row>
    <row r="677" spans="2:3" ht="15.75" customHeight="1">
      <c r="B677" s="36" t="s">
        <v>783</v>
      </c>
      <c r="C677" s="36" t="str">
        <f>IF(申請書!O285="","",申請書!O285)</f>
        <v/>
      </c>
    </row>
    <row r="678" spans="2:3" ht="15.75" customHeight="1">
      <c r="B678" s="36" t="s">
        <v>784</v>
      </c>
      <c r="C678" s="36" t="str">
        <f>IF(申請書!E286="","",申請書!E286)</f>
        <v/>
      </c>
    </row>
    <row r="679" spans="2:3" ht="15.75" customHeight="1">
      <c r="B679" s="36" t="s">
        <v>785</v>
      </c>
      <c r="C679" s="36" t="str">
        <f>IF(申請書!G286="","",申請書!G286)</f>
        <v/>
      </c>
    </row>
    <row r="680" spans="2:3" ht="15.75" customHeight="1">
      <c r="B680" s="36" t="s">
        <v>786</v>
      </c>
      <c r="C680" s="36" t="str">
        <f>IF(申請書!I286="","",申請書!I286)</f>
        <v/>
      </c>
    </row>
    <row r="681" spans="2:3" ht="15.75" customHeight="1">
      <c r="B681" s="36" t="s">
        <v>787</v>
      </c>
      <c r="C681" s="36" t="str">
        <f>IF(申請書!K286="","",申請書!K286)</f>
        <v/>
      </c>
    </row>
    <row r="682" spans="2:3" ht="15.75" customHeight="1">
      <c r="B682" s="36" t="s">
        <v>788</v>
      </c>
      <c r="C682" s="36" t="str">
        <f>IF(申請書!M286="","",申請書!M286)</f>
        <v/>
      </c>
    </row>
    <row r="683" spans="2:3" ht="15.75" customHeight="1">
      <c r="B683" s="36" t="s">
        <v>789</v>
      </c>
      <c r="C683" s="36" t="str">
        <f>IF(申請書!O286="","",申請書!O286)</f>
        <v/>
      </c>
    </row>
    <row r="684" spans="2:3" ht="15.75" customHeight="1">
      <c r="B684" s="36" t="s">
        <v>790</v>
      </c>
      <c r="C684" s="36" t="str">
        <f>IF(申請書!Q286="","",申請書!Q286)</f>
        <v/>
      </c>
    </row>
    <row r="685" spans="2:3" ht="15.75" customHeight="1">
      <c r="B685" s="36" t="s">
        <v>791</v>
      </c>
      <c r="C685" s="36" t="str">
        <f>IF(申請書!S286="","",申請書!S286)</f>
        <v/>
      </c>
    </row>
    <row r="686" spans="2:3" ht="15.75" customHeight="1">
      <c r="B686" s="36" t="s">
        <v>792</v>
      </c>
      <c r="C686" s="36" t="str">
        <f>IF(申請書!U286="","",申請書!U286)</f>
        <v/>
      </c>
    </row>
    <row r="687" spans="2:3" ht="15.75" customHeight="1">
      <c r="B687" s="36" t="s">
        <v>793</v>
      </c>
      <c r="C687" s="36" t="str">
        <f>IF(申請書!W286="","",申請書!W286)</f>
        <v/>
      </c>
    </row>
    <row r="688" spans="2:3" ht="15.75" customHeight="1">
      <c r="B688" s="36" t="s">
        <v>794</v>
      </c>
      <c r="C688" s="36" t="str">
        <f>IF(申請書!E287="","",申請書!E287)</f>
        <v/>
      </c>
    </row>
    <row r="689" spans="2:3" ht="15.75" customHeight="1">
      <c r="B689" s="36" t="s">
        <v>795</v>
      </c>
      <c r="C689" s="36" t="str">
        <f>IF(申請書!G287="","",申請書!G287)</f>
        <v/>
      </c>
    </row>
    <row r="690" spans="2:3" ht="15.75" customHeight="1">
      <c r="B690" s="36" t="s">
        <v>796</v>
      </c>
      <c r="C690" s="36" t="str">
        <f>IF(申請書!I287="","",申請書!I287)</f>
        <v/>
      </c>
    </row>
    <row r="691" spans="2:3" ht="15.75" customHeight="1">
      <c r="B691" s="36" t="s">
        <v>797</v>
      </c>
      <c r="C691" s="36" t="str">
        <f>IF(申請書!K287="","",申請書!K287)</f>
        <v/>
      </c>
    </row>
    <row r="692" spans="2:3" ht="15.75" customHeight="1">
      <c r="B692" s="36" t="s">
        <v>798</v>
      </c>
      <c r="C692" s="36" t="str">
        <f>IF(申請書!M287="","",申請書!M287)</f>
        <v/>
      </c>
    </row>
    <row r="693" spans="2:3" ht="15.75" customHeight="1">
      <c r="B693" s="36" t="s">
        <v>799</v>
      </c>
      <c r="C693" s="36" t="str">
        <f>IF(申請書!O287="","",申請書!O287)</f>
        <v/>
      </c>
    </row>
    <row r="694" spans="2:3" ht="15.75" customHeight="1">
      <c r="B694" s="36" t="s">
        <v>800</v>
      </c>
      <c r="C694" s="36" t="str">
        <f>IF(申請書!Q287="","",申請書!Q287)</f>
        <v/>
      </c>
    </row>
    <row r="695" spans="2:3" ht="15.75" customHeight="1">
      <c r="B695" s="36" t="s">
        <v>801</v>
      </c>
      <c r="C695" s="36" t="str">
        <f>IF(申請書!S287="","",申請書!S287)</f>
        <v/>
      </c>
    </row>
    <row r="696" spans="2:3" ht="15.75" customHeight="1">
      <c r="B696" s="36" t="s">
        <v>802</v>
      </c>
      <c r="C696" s="36" t="str">
        <f>IF(申請書!U287="","",申請書!U287)</f>
        <v/>
      </c>
    </row>
    <row r="697" spans="2:3" ht="15.75" customHeight="1">
      <c r="B697" s="36" t="s">
        <v>803</v>
      </c>
      <c r="C697" s="36" t="str">
        <f>IF(申請書!W287="","",申請書!W287)</f>
        <v/>
      </c>
    </row>
  </sheetData>
  <sheetProtection algorithmName="SHA-512" hashValue="03U2XyxeqGahwPTccYEIK+2LJE/ImdW/cnT70fbWm2epj3A2ObHn8MmIYy9US22TSJnuIDL+IFCmwc/llPCMGg==" saltValue="yU05EhFBFbnuyIOyglHRPg==" spinCount="100000" sheet="1" objects="1" scenarios="1"/>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B57CE-D739-4AC1-8420-651C28F285BD}">
  <sheetPr codeName="Sheet4">
    <tabColor theme="0" tint="-0.499984740745262"/>
  </sheetPr>
  <dimension ref="A1:G9"/>
  <sheetViews>
    <sheetView workbookViewId="0">
      <selection activeCell="B1" sqref="B1"/>
    </sheetView>
  </sheetViews>
  <sheetFormatPr defaultRowHeight="14.25"/>
  <cols>
    <col min="1" max="2" width="13" style="1" bestFit="1" customWidth="1"/>
    <col min="3" max="3" width="12.75" style="1" bestFit="1" customWidth="1"/>
    <col min="4" max="16384" width="9" style="1"/>
  </cols>
  <sheetData>
    <row r="1" spans="1:7">
      <c r="A1" s="1" t="s">
        <v>24</v>
      </c>
      <c r="B1" s="1" t="s">
        <v>10</v>
      </c>
      <c r="C1" s="1" t="s">
        <v>13</v>
      </c>
      <c r="D1" s="1" t="s">
        <v>45</v>
      </c>
      <c r="E1" s="1" t="s">
        <v>49</v>
      </c>
      <c r="F1" s="1">
        <v>40</v>
      </c>
      <c r="G1" s="1" t="s">
        <v>808</v>
      </c>
    </row>
    <row r="2" spans="1:7">
      <c r="A2" s="1" t="s">
        <v>17</v>
      </c>
      <c r="B2" s="1" t="s">
        <v>11</v>
      </c>
      <c r="C2" s="1" t="s">
        <v>14</v>
      </c>
      <c r="D2" s="1" t="s">
        <v>46</v>
      </c>
      <c r="E2" s="1" t="s">
        <v>50</v>
      </c>
      <c r="G2" s="1" t="s">
        <v>809</v>
      </c>
    </row>
    <row r="3" spans="1:7">
      <c r="A3" s="1" t="s">
        <v>16</v>
      </c>
      <c r="B3" s="1" t="s">
        <v>12</v>
      </c>
      <c r="C3" s="1" t="s">
        <v>15</v>
      </c>
      <c r="G3" s="1" t="s">
        <v>810</v>
      </c>
    </row>
    <row r="4" spans="1:7">
      <c r="A4" s="1" t="s">
        <v>18</v>
      </c>
      <c r="C4" s="1" t="s">
        <v>19</v>
      </c>
      <c r="G4" s="1" t="s">
        <v>811</v>
      </c>
    </row>
    <row r="5" spans="1:7">
      <c r="A5" s="1" t="s">
        <v>19</v>
      </c>
      <c r="G5" s="1" t="s">
        <v>812</v>
      </c>
    </row>
    <row r="6" spans="1:7">
      <c r="G6" s="1" t="s">
        <v>813</v>
      </c>
    </row>
    <row r="7" spans="1:7">
      <c r="G7" s="1" t="s">
        <v>814</v>
      </c>
    </row>
    <row r="8" spans="1:7">
      <c r="G8" s="1" t="s">
        <v>815</v>
      </c>
    </row>
    <row r="9" spans="1:7">
      <c r="G9" s="1" t="s">
        <v>816</v>
      </c>
    </row>
  </sheetData>
  <sheetProtection algorithmName="SHA-512" hashValue="ChqrbmLVy356QnYS5TyyZEZmP+7fhcrpPy+11MTo03xejZJhqzJ2mfyNzGUKPbuZ1foMd5yT3auG2UE8GnTMtQ==" saltValue="kok5F1x5wKN4tORoNZajcQ==" spinCount="100000" sheet="1" objects="1" scenario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997CF-B74E-4D70-BECA-8F6B90877497}">
  <sheetPr codeName="Sheet5">
    <tabColor theme="0" tint="-0.499984740745262"/>
  </sheetPr>
  <dimension ref="A1:J281"/>
  <sheetViews>
    <sheetView workbookViewId="0"/>
  </sheetViews>
  <sheetFormatPr defaultColWidth="11.75" defaultRowHeight="18.75"/>
  <cols>
    <col min="5" max="5" width="11.625" bestFit="1" customWidth="1"/>
  </cols>
  <sheetData>
    <row r="1" spans="1:10">
      <c r="A1" s="24" t="s">
        <v>84</v>
      </c>
      <c r="B1" s="25" t="s">
        <v>85</v>
      </c>
      <c r="C1" s="26" t="s">
        <v>903</v>
      </c>
      <c r="D1" s="26" t="s">
        <v>904</v>
      </c>
      <c r="E1" s="26" t="s">
        <v>905</v>
      </c>
      <c r="F1" s="26" t="s">
        <v>906</v>
      </c>
      <c r="G1" s="26" t="s">
        <v>907</v>
      </c>
      <c r="H1" s="26" t="s">
        <v>908</v>
      </c>
      <c r="I1" s="26" t="s">
        <v>95</v>
      </c>
      <c r="J1" s="26" t="s">
        <v>86</v>
      </c>
    </row>
    <row r="2" spans="1:10">
      <c r="A2" s="31">
        <f>IF(申請書!E58="",0,IF(申請書!E58=0,9999,申請書!E58))</f>
        <v>0</v>
      </c>
      <c r="B2" s="23">
        <f>申請書!E59</f>
        <v>0</v>
      </c>
      <c r="C2" s="27" t="str">
        <f>IFERROR(RANK(D2,$D$2:$D$281,1),"")</f>
        <v/>
      </c>
      <c r="D2" s="27" t="str">
        <f>IF(A2=0,"",A2)</f>
        <v/>
      </c>
      <c r="E2" s="27">
        <v>1</v>
      </c>
      <c r="F2" t="str">
        <f>IFERROR(VLOOKUP(E2,$C$2:$D$281,2,FALSE),"")</f>
        <v/>
      </c>
      <c r="G2" t="str">
        <f>IF($F$2&lt;&gt;"",$F$2,"") &amp; IF($F$3&lt;&gt;"",CHAR(44) &amp; $F$3,"") &amp; IF($F$4&lt;&gt;"",CHAR(44) &amp; $F$4,"") &amp; IF($F$5&lt;&gt;"",CHAR(44) &amp; $F$5,"") &amp; IF($F$6&lt;&gt;"",CHAR(44) &amp; $F$6,"") &amp; IF($F$7&lt;&gt;"",CHAR(44) &amp; $F$7,"") &amp; IF($F$8&lt;&gt;"",CHAR(44) &amp; $F$8,"") &amp; IF($F$9&lt;&gt;"",CHAR(44) &amp; $F$9,"") &amp; IF($F$10&lt;&gt;"",CHAR(44) &amp; $F$10,"") &amp; IF($F$11&lt;&gt;"",CHAR(44) &amp; $F$11,"") &amp; IF($F$12&lt;&gt;"",CHAR(44) &amp; $F$12,"") &amp; IF($F$13&lt;&gt;"",CHAR(44) &amp; $F$13,"") &amp; IF($F$14&lt;&gt;"",CHAR(44) &amp; $F$14,"") &amp; IF($F$15&lt;&gt;"",CHAR(44) &amp; $F$15,"") &amp; IF($F$16&lt;&gt;"",CHAR(44) &amp; $F$16,"") &amp; IF($F$17&lt;&gt;"",CHAR(44) &amp; $F$17,"") &amp; IF($F$18&lt;&gt;"",CHAR(44) &amp; $F$18,"") &amp; IF($F$19&lt;&gt;"",CHAR(44) &amp; $F$19,"") &amp; IF($F$20&lt;&gt;"",CHAR(44) &amp; $F$20,"") &amp; IF($F$21&lt;&gt;"",CHAR(44) &amp; $F$21,"") &amp; IF($F$22&lt;&gt;"",CHAR(44) &amp; $F$22,"") &amp; IF($F$23&lt;&gt;"",CHAR(44) &amp; $F$23,"") &amp; IF($F$24&lt;&gt;"",CHAR(44) &amp; $F$24,"") &amp; IF($F$25&lt;&gt;"",CHAR(44) &amp; $F$25,"") &amp; IF($F$26&lt;&gt;"",CHAR(44) &amp; $F$26,"") &amp; IF($F$27&lt;&gt;"",CHAR(44) &amp; $F$27,"") &amp; IF($F$28&lt;&gt;"",CHAR(44) &amp; $F$28,"") &amp; IF($F$29&lt;&gt;"",CHAR(44) &amp; $F$29,"") &amp; IF($F$30&lt;&gt;"",CHAR(44) &amp; $F$30,"") &amp; IF($F$31&lt;&gt;"",CHAR(44) &amp; $F$31,"") &amp; IF($F$32&lt;&gt;"",CHAR(44) &amp; $F$32,"") &amp; IF($F$33&lt;&gt;"",CHAR(44) &amp; $F$33,"") &amp; IF($F$34&lt;&gt;"",CHAR(44) &amp; $F$34,"") &amp; IF($F$35&lt;&gt;"",CHAR(44) &amp; $F$35,"") &amp; IF($F$36&lt;&gt;"",CHAR(44) &amp; $F$36,"") &amp; IF($F$37&lt;&gt;"",CHAR(44) &amp; $F$37,"") &amp; IF($F$38&lt;&gt;"",CHAR(44) &amp; $F$38,"") &amp; IF($F$39&lt;&gt;"",CHAR(44) &amp; $F$39,"") &amp; IF($F$40&lt;&gt;"",CHAR(44) &amp; $F$40,"") &amp; IF($F$41&lt;&gt;"",CHAR(44) &amp; $F$41,"") &amp; IF($F$42&lt;&gt;"",CHAR(44) &amp; $F$42,"") &amp; IF($F$43&lt;&gt;"",CHAR(44) &amp; $F$43,"") &amp; IF($F$44&lt;&gt;"",CHAR(44) &amp; $F$44,"") &amp; IF($F$45&lt;&gt;"",CHAR(44) &amp; $F$45,"") &amp; IF($F$46&lt;&gt;"",CHAR(44) &amp; $F$46,"") &amp; IF($F$47&lt;&gt;"",CHAR(44) &amp; $F$47,"") &amp; IF($F$48&lt;&gt;"",CHAR(44) &amp; $F$48,"") &amp; IF($F$49&lt;&gt;"",CHAR(44) &amp; $F$49,"") &amp; IF($F$50&lt;&gt;"",CHAR(44) &amp; $F$50,"") &amp; IF($F$51&lt;&gt;"",CHAR(44) &amp; $F$51,"") &amp; IF($F$52&lt;&gt;"",CHAR(44) &amp; $F$52,"") &amp; IF($F$53&lt;&gt;"",CHAR(44) &amp; $F$53,"") &amp; IF($F$54&lt;&gt;"",CHAR(44) &amp; $F$54,"") &amp; IF($F$55&lt;&gt;"",CHAR(44) &amp; $F$55,"") &amp; IF($F$56&lt;&gt;"",CHAR(44) &amp; $F$56,"") &amp; IF($F$57&lt;&gt;"",CHAR(44) &amp; $F$57,"") &amp; IF($F$58&lt;&gt;"",CHAR(44) &amp; $F$58,"") &amp; IF($F$59&lt;&gt;"",CHAR(44) &amp; $F$59,"") &amp; IF($F$60&lt;&gt;"",CHAR(44) &amp; $F$60,"") &amp; IF($F$61&lt;&gt;"",CHAR(44) &amp; $F$61,"") &amp; IF($F$62&lt;&gt;"",CHAR(44) &amp; $F$62,"") &amp; IF($F$63&lt;&gt;"",CHAR(44) &amp; $F$63,"") &amp; IF($F$64&lt;&gt;"",CHAR(44) &amp; $F$64,"") &amp; IF($F$65&lt;&gt;"",CHAR(44) &amp; $F$65,"") &amp; IF($F$66&lt;&gt;"",CHAR(44) &amp; $F$66,"") &amp; IF($F$67&lt;&gt;"",CHAR(44) &amp; $F$67,"") &amp; IF($F$68&lt;&gt;"",CHAR(44) &amp; $F$68,"") &amp; IF($F$69&lt;&gt;"",CHAR(44) &amp; $F$69,"") &amp; IF($F$70&lt;&gt;"",CHAR(44) &amp; $F$70,"") &amp; IF($F$71&lt;&gt;"",CHAR(44) &amp; $F$71,"") &amp; IF($F$72&lt;&gt;"",CHAR(44) &amp; $F$72,"") &amp; IF($F$73&lt;&gt;"",CHAR(44) &amp; $F$73,"") &amp; IF($F$74&lt;&gt;"",CHAR(44) &amp; $F$74,"") &amp; IF($F$75&lt;&gt;"",CHAR(44) &amp; $F$75,"") &amp; IF($F$76&lt;&gt;"",CHAR(44) &amp; $F$76,"") &amp; IF($F$77&lt;&gt;"",CHAR(44) &amp; $F$77,"") &amp; IF($F$78&lt;&gt;"",CHAR(44) &amp; $F$78,"") &amp; IF($F$79&lt;&gt;"",CHAR(44) &amp; $F$79,"") &amp; IF($F$80&lt;&gt;"",CHAR(44) &amp; $F$80,"") &amp; IF($F$81&lt;&gt;"",CHAR(44) &amp; $F$81,"") &amp; IF($F$82&lt;&gt;"",CHAR(44) &amp; $F$82,"") &amp; IF($F$83&lt;&gt;"",CHAR(44) &amp; $F$83,"") &amp; IF($F$84&lt;&gt;"",CHAR(44) &amp; $F$84,"") &amp; IF($F$85&lt;&gt;"",CHAR(44) &amp; $F$85,"") &amp; IF($F$86&lt;&gt;"",CHAR(44) &amp; $F$86,"") &amp; IF($F$87&lt;&gt;"",CHAR(44) &amp; $F$87,"") &amp; IF($F$88&lt;&gt;"",CHAR(44) &amp; $F$88,"") &amp; IF($F$89&lt;&gt;"",CHAR(44) &amp; $F$89,"") &amp; IF($F$90&lt;&gt;"",CHAR(44) &amp; $F$90,"") &amp; IF($F$91&lt;&gt;"",CHAR(44) &amp; $F$91,"") &amp; IF($F$92&lt;&gt;"",CHAR(44) &amp; $F$92,"") &amp; IF($F$93&lt;&gt;"",CHAR(44) &amp; $F$93,"") &amp; IF($F$94&lt;&gt;"",CHAR(44) &amp; $F$94,"") &amp; IF($F$95&lt;&gt;"",CHAR(44) &amp; $F$95,"") &amp; IF($F$96&lt;&gt;"",CHAR(44) &amp; $F$96,"") &amp; IF($F$97&lt;&gt;"",CHAR(44) &amp; $F$97,"") &amp; IF($F$98&lt;&gt;"",CHAR(44) &amp; $F$98,"") &amp; IF($F$99&lt;&gt;"",CHAR(44) &amp; $F$99,"") &amp; IF($F$100&lt;&gt;"",CHAR(44) &amp; $F$100,"") &amp; IF($F$101&lt;&gt;"",CHAR(44) &amp; $F$101,"") &amp; IF($F$102&lt;&gt;"",CHAR(44) &amp; $F$102,"") &amp; IF($F$103&lt;&gt;"",CHAR(44) &amp; $F$103,"") &amp; IF($F$104&lt;&gt;"",CHAR(44) &amp; $F$104,"") &amp; IF($F$105&lt;&gt;"",CHAR(44) &amp; $F$105,"") &amp; IF($F$106&lt;&gt;"",CHAR(44) &amp; $F$106,"") &amp; IF($F$107&lt;&gt;"",CHAR(44) &amp; $F$107,"") &amp; IF($F$108&lt;&gt;"",CHAR(44) &amp; $F$108,"") &amp; IF($F$109&lt;&gt;"",CHAR(44) &amp; $F$109,"") &amp; IF($F$110&lt;&gt;"",CHAR(44) &amp; $F$110,"") &amp; IF($F$111&lt;&gt;"",CHAR(44) &amp; $F$111,"") &amp; IF($F$112&lt;&gt;"",CHAR(44) &amp; $F$112,"") &amp; IF($F$113&lt;&gt;"",CHAR(44) &amp; $F$113,"") &amp; IF($F$114&lt;&gt;"",CHAR(44) &amp; $F$114,"") &amp; IF($F$115&lt;&gt;"",CHAR(44) &amp; $F$115,"") &amp; IF($F$116&lt;&gt;"",CHAR(44) &amp; $F$116,"") &amp; IF($F$117&lt;&gt;"",CHAR(44) &amp; $F$117,"") &amp; IF($F$118&lt;&gt;"",CHAR(44) &amp; $F$118,"") &amp; IF($F$119&lt;&gt;"",CHAR(44) &amp; $F$119,"") &amp; IF($F$120&lt;&gt;"",CHAR(44) &amp; $F$120,"") &amp; IF($F$121&lt;&gt;"",CHAR(44) &amp; $F$121,"") &amp; IF($F$122&lt;&gt;"",CHAR(44) &amp; $F$122,"") &amp; IF($F$123&lt;&gt;"",CHAR(44) &amp; $F$123,"") &amp; IF($F$124&lt;&gt;"",CHAR(44) &amp; $F$124,"") &amp; IF($F$125&lt;&gt;"",CHAR(44) &amp; $F$125,"") &amp; IF($F$126&lt;&gt;"",CHAR(44) &amp; $F$126,"") &amp; IF($F$127&lt;&gt;"",CHAR(44) &amp; $F$127,"") &amp; IF($F$128&lt;&gt;"",CHAR(44) &amp; $F$128,"") &amp; IF($F$129&lt;&gt;"",CHAR(44) &amp; $F$129,"") &amp; IF($F$130&lt;&gt;"",CHAR(44) &amp; $F$130,"") &amp; IF($F$131&lt;&gt;"",CHAR(44) &amp; $F$131,"") &amp; IF($F$132&lt;&gt;"",CHAR(44) &amp; $F$132,"") &amp; IF($F$133&lt;&gt;"",CHAR(44) &amp; $F$133,"") &amp; IF($F$134&lt;&gt;"",CHAR(44) &amp; $F$134,"") &amp; IF($F$135&lt;&gt;"",CHAR(44) &amp; $F$135,"") &amp; IF($F$136&lt;&gt;"",CHAR(44) &amp; $F$136,"") &amp; IF($F$137&lt;&gt;"",CHAR(44) &amp; $F$137,"") &amp; IF($F$138&lt;&gt;"",CHAR(44) &amp; $F$138,"") &amp; IF($F$139&lt;&gt;"",CHAR(44) &amp; $F$139,"") &amp; IF($F$140&lt;&gt;"",CHAR(44) &amp; $F$140,"") &amp; IF($F$141&lt;&gt;"",CHAR(44) &amp; $F$141,"")</f>
        <v/>
      </c>
      <c r="H2" t="str">
        <f>G2 &amp; G3</f>
        <v/>
      </c>
      <c r="I2" s="28" t="str">
        <f>SUBSTITUTE(H2,"9999","0")</f>
        <v/>
      </c>
      <c r="J2" s="32">
        <f>SUM(B2:B281)</f>
        <v>0</v>
      </c>
    </row>
    <row r="3" spans="1:10">
      <c r="A3" s="31">
        <f>IF(申請書!G58="",0,IF(申請書!G58=0,9999,申請書!G58))</f>
        <v>0</v>
      </c>
      <c r="B3" s="23">
        <f>申請書!G59</f>
        <v>0</v>
      </c>
      <c r="C3" s="27" t="str">
        <f t="shared" ref="C3:C66" si="0">IFERROR(RANK(D3,$D$2:$D$281,1),"")</f>
        <v/>
      </c>
      <c r="D3" s="27" t="str">
        <f t="shared" ref="D3:D66" si="1">IF(A3=0,"",A3)</f>
        <v/>
      </c>
      <c r="E3" s="27">
        <v>2</v>
      </c>
      <c r="F3" t="str">
        <f t="shared" ref="F3:F66" si="2">IFERROR(VLOOKUP(E3,$C$2:$D$281,2,FALSE),"")</f>
        <v/>
      </c>
      <c r="G3" t="str">
        <f>IF($F$142&lt;&gt;"",CHAR(44) &amp; $F$142,"") &amp; IF($F$143&lt;&gt;"",CHAR(44) &amp; $F$143,"") &amp; IF($F$144&lt;&gt;"",CHAR(44) &amp; $F$144,"") &amp; IF($F$145&lt;&gt;"",CHAR(44) &amp; $F$145,"") &amp; IF($F$146&lt;&gt;"",CHAR(44) &amp; $F$146,"") &amp; IF($F$147&lt;&gt;"",CHAR(44) &amp; $F$147,"") &amp; IF($F$148&lt;&gt;"",CHAR(44) &amp; $F$148,"") &amp; IF($F$149&lt;&gt;"",CHAR(44) &amp; $F$149,"") &amp; IF($F$150&lt;&gt;"",CHAR(44) &amp; $F$150,"") &amp; IF($F$151&lt;&gt;"",CHAR(44) &amp; $F$151,"") &amp; IF($F$152&lt;&gt;"",CHAR(44) &amp; $F$152,"") &amp; IF($F$153&lt;&gt;"",CHAR(44) &amp; $F$153,"") &amp; IF($F$154&lt;&gt;"",CHAR(44) &amp; $F$154,"") &amp; IF($F$155&lt;&gt;"",CHAR(44) &amp; $F$155,"") &amp; IF($F$156&lt;&gt;"",CHAR(44) &amp; $F$156,"") &amp; IF($F$157&lt;&gt;"",CHAR(44) &amp; $F$157,"") &amp; IF($F$158&lt;&gt;"",CHAR(44) &amp; $F$158,"") &amp; IF($F$159&lt;&gt;"",CHAR(44) &amp; $F$159,"") &amp; IF($F$160&lt;&gt;"",CHAR(44) &amp; $F$160,"") &amp; IF($F$161&lt;&gt;"",CHAR(44) &amp; $F$161,"") &amp; IF($F$162&lt;&gt;"",CHAR(44) &amp; $F$162,"") &amp; IF($F$163&lt;&gt;"",CHAR(44) &amp; $F$163,"") &amp; IF($F$164&lt;&gt;"",CHAR(44) &amp; $F$164,"") &amp; IF($F$165&lt;&gt;"",CHAR(44) &amp; $F$165,"") &amp; IF($F$166&lt;&gt;"",CHAR(44) &amp; $F$166,"") &amp; IF($F$167&lt;&gt;"",CHAR(44) &amp; $F$167,"") &amp; IF($F$168&lt;&gt;"",CHAR(44) &amp; $F$168,"") &amp; IF($F$169&lt;&gt;"",CHAR(44) &amp; $F$169,"") &amp; IF($F$170&lt;&gt;"",CHAR(44) &amp; $F$170,"") &amp; IF($F$171&lt;&gt;"",CHAR(44) &amp; $F$171,"") &amp; IF($F$172&lt;&gt;"",CHAR(44) &amp; $F$172,"") &amp; IF($F$173&lt;&gt;"",CHAR(44) &amp; $F$173,"") &amp; IF($F$174&lt;&gt;"",CHAR(44) &amp; $F$174,"") &amp; IF($F$175&lt;&gt;"",CHAR(44) &amp; $F$175,"") &amp; IF($F$176&lt;&gt;"",CHAR(44) &amp; $F$176,"") &amp; IF($F$177&lt;&gt;"",CHAR(44) &amp; $F$177,"") &amp; IF($F$178&lt;&gt;"",CHAR(44) &amp; $F$178,"") &amp; IF($F$179&lt;&gt;"",CHAR(44) &amp; $F$179,"") &amp; IF($F$180&lt;&gt;"",CHAR(44) &amp; $F$180,"") &amp; IF($F$181&lt;&gt;"",CHAR(44) &amp; $F$181,"") &amp; IF($F$182&lt;&gt;"",CHAR(44) &amp; $F$182,"") &amp; IF($F$183&lt;&gt;"",CHAR(44) &amp; $F$183,"") &amp; IF($F$184&lt;&gt;"",CHAR(44) &amp; $F$184,"") &amp; IF($F$185&lt;&gt;"",CHAR(44) &amp; $F$185,"") &amp; IF($F$186&lt;&gt;"",CHAR(44) &amp; $F$186,"") &amp; IF($F$187&lt;&gt;"",CHAR(44) &amp; $F$187,"") &amp; IF($F$188&lt;&gt;"",CHAR(44) &amp; $F$188,"") &amp; IF($F$189&lt;&gt;"",CHAR(44) &amp; $F$189,"") &amp; IF($F$190&lt;&gt;"",CHAR(44) &amp; $F$190,"") &amp; IF($F$191&lt;&gt;"",CHAR(44) &amp; $F$191,"") &amp; IF($F$192&lt;&gt;"",CHAR(44) &amp; $F$192,"") &amp; IF($F$193&lt;&gt;"",CHAR(44) &amp; $F$193,"") &amp; IF($F$194&lt;&gt;"",CHAR(44) &amp; $F$194,"") &amp; IF($F$195&lt;&gt;"",CHAR(44) &amp; $F$195,"") &amp; IF($F$196&lt;&gt;"",CHAR(44) &amp; $F$196,"") &amp; IF($F$197&lt;&gt;"",CHAR(44) &amp; $F$197,"") &amp; IF($F$198&lt;&gt;"",CHAR(44) &amp; $F$198,"") &amp; IF($F$199&lt;&gt;"",CHAR(44) &amp; $F$199,"") &amp; IF($F$200&lt;&gt;"",CHAR(44) &amp; $F$200,"") &amp; IF($F$201&lt;&gt;"",CHAR(44) &amp; $F$201,"") &amp; IF($F$202&lt;&gt;"",CHAR(44) &amp; $F$202,"") &amp; IF($F$203&lt;&gt;"",CHAR(44) &amp; $F$203,"") &amp; IF($F$204&lt;&gt;"",CHAR(44) &amp; $F$204,"") &amp; IF($F$205&lt;&gt;"",CHAR(44) &amp; $F$205,"") &amp; IF($F$206&lt;&gt;"",CHAR(44) &amp; $F$206,"") &amp; IF($F$207&lt;&gt;"",CHAR(44) &amp; $F$207,"") &amp; IF($F$208&lt;&gt;"",CHAR(44) &amp; $F$208,"") &amp; IF($F$209&lt;&gt;"",CHAR(44) &amp; $F$209,"") &amp; IF($F$210&lt;&gt;"",CHAR(44) &amp; $F$210,"") &amp; IF($F$211&lt;&gt;"",CHAR(44) &amp; $F$211,"") &amp; IF($F$212&lt;&gt;"",CHAR(44) &amp; $F$212,"") &amp; IF($F$213&lt;&gt;"",CHAR(44) &amp; $F$213,"") &amp; IF($F$214&lt;&gt;"",CHAR(44) &amp; $F$214,"") &amp; IF($F$215&lt;&gt;"",CHAR(44) &amp; $F$215,"") &amp; IF($F$216&lt;&gt;"",CHAR(44) &amp; $F$216,"") &amp; IF($F$217&lt;&gt;"",CHAR(44) &amp; $F$217,"") &amp; IF($F$218&lt;&gt;"",CHAR(44) &amp; $F$218,"") &amp; IF($F$219&lt;&gt;"",CHAR(44) &amp; $F$219,"") &amp; IF($F$220&lt;&gt;"",CHAR(44) &amp; $F$220,"") &amp; IF($F$221&lt;&gt;"",CHAR(44) &amp; $F$221,"") &amp; IF($F$222&lt;&gt;"",CHAR(44) &amp; $F$222,"") &amp; IF($F$223&lt;&gt;"",CHAR(44) &amp; $F$223,"") &amp; IF($F$224&lt;&gt;"",CHAR(44) &amp; $F$224,"") &amp; IF($F$225&lt;&gt;"",CHAR(44) &amp; $F$225,"") &amp; IF($F$226&lt;&gt;"",CHAR(44) &amp; $F$226,"") &amp; IF($F$227&lt;&gt;"",CHAR(44) &amp; $F$227,"") &amp; IF($F$228&lt;&gt;"",CHAR(44) &amp; $F$228,"") &amp; IF($F$229&lt;&gt;"",CHAR(44) &amp; $F$229,"") &amp; IF($F$230&lt;&gt;"",CHAR(44) &amp; $F$230,"") &amp; IF($F$231&lt;&gt;"",CHAR(44) &amp; $F$231,"") &amp; IF($F$232&lt;&gt;"",CHAR(44) &amp; $F$232,"") &amp; IF($F$233&lt;&gt;"",CHAR(44) &amp; $F$233,"") &amp; IF($F$234&lt;&gt;"",CHAR(44) &amp; $F$234,"") &amp; IF($F$235&lt;&gt;"",CHAR(44) &amp; $F$235,"") &amp; IF($F$236&lt;&gt;"",CHAR(44) &amp; $F$236,"") &amp; IF($F$237&lt;&gt;"",CHAR(44) &amp; $F$237,"") &amp; IF($F$238&lt;&gt;"",CHAR(44) &amp; $F$238,"") &amp; IF($F$239&lt;&gt;"",CHAR(44) &amp; $F$239,"") &amp; IF($F$240&lt;&gt;"",CHAR(44) &amp; $F$240,"") &amp; IF($F$241&lt;&gt;"",CHAR(44) &amp; $F$241,"") &amp; IF($F$242&lt;&gt;"",CHAR(44) &amp; $F$242,"") &amp; IF($F$243&lt;&gt;"",CHAR(44) &amp; $F$243,"") &amp; IF($F$244&lt;&gt;"",CHAR(44) &amp; $F$244,"") &amp; IF($F$245&lt;&gt;"",CHAR(44) &amp; $F$245,"") &amp; IF($F$246&lt;&gt;"",CHAR(44) &amp; $F$246,"") &amp; IF($F$247&lt;&gt;"",CHAR(44) &amp; $F$247,"") &amp; IF($F$248&lt;&gt;"",CHAR(44) &amp; $F$248,"") &amp; IF($F$249&lt;&gt;"",CHAR(44) &amp; $F$249,"") &amp; IF($F$250&lt;&gt;"",CHAR(44) &amp; $F$250,"") &amp; IF($F$251&lt;&gt;"",CHAR(44) &amp; $F$251,"") &amp; IF($F$252&lt;&gt;"",CHAR(44) &amp; $F$252,"") &amp; IF($F$253&lt;&gt;"",CHAR(44) &amp; $F$253,"") &amp; IF($F$254&lt;&gt;"",CHAR(44) &amp; $F$254,"") &amp; IF($F$255&lt;&gt;"",CHAR(44) &amp; $F$255,"") &amp; IF($F$256&lt;&gt;"",CHAR(44) &amp; $F$256,"") &amp; IF($F$257&lt;&gt;"",CHAR(44) &amp; $F$257,"") &amp; IF($F$258&lt;&gt;"",CHAR(44) &amp; $F$258,"") &amp; IF($F$259&lt;&gt;"",CHAR(44) &amp; $F$259,"") &amp; IF($F$260&lt;&gt;"",CHAR(44) &amp; $F$260,"") &amp; IF($F$261&lt;&gt;"",CHAR(44) &amp; $F$261,"") &amp; IF($F$262&lt;&gt;"",CHAR(44) &amp; $F$262,"") &amp; IF($F$263&lt;&gt;"",CHAR(44) &amp; $F$263,"") &amp; IF($F$264&lt;&gt;"",CHAR(44) &amp; $F$264,"") &amp; IF($F$265&lt;&gt;"",CHAR(44) &amp; $F$265,"") &amp; IF($F$266&lt;&gt;"",CHAR(44) &amp; $F$266,"") &amp; IF($F$267&lt;&gt;"",CHAR(44) &amp; $F$267,"") &amp; IF($F$268&lt;&gt;"",CHAR(44) &amp; $F$268,"") &amp; IF($F$269&lt;&gt;"",CHAR(44) &amp; $F$269,"") &amp; IF($F$270&lt;&gt;"",CHAR(44) &amp; $F$270,"") &amp; IF($F$271&lt;&gt;"",CHAR(44) &amp; $F$271,"") &amp; IF($F$272&lt;&gt;"",CHAR(44) &amp; $F$272,"") &amp; IF($F$273&lt;&gt;"",CHAR(44) &amp; $F$273,"") &amp; IF($F$274&lt;&gt;"",CHAR(44) &amp; $F$274,"") &amp; IF($F$275&lt;&gt;"",CHAR(44) &amp; $F$275,"") &amp; IF($F$276&lt;&gt;"",CHAR(44) &amp; $F$276,"") &amp; IF($F$277&lt;&gt;"",CHAR(44) &amp; $F$277,"") &amp; IF($F$278&lt;&gt;"",CHAR(44) &amp; $F$278,"") &amp; IF($F$279&lt;&gt;"",CHAR(44) &amp; $F$279,"") &amp; IF($F$280&lt;&gt;"",CHAR(44) &amp; $F$280,"") &amp; IF($F$281&lt;&gt;"",CHAR(44) &amp; $F$281,"")</f>
        <v/>
      </c>
    </row>
    <row r="4" spans="1:10">
      <c r="A4" s="31">
        <f>IF(申請書!I58="",0,IF(申請書!I58=0,9999,申請書!I58))</f>
        <v>0</v>
      </c>
      <c r="B4" s="23">
        <f>申請書!I59</f>
        <v>0</v>
      </c>
      <c r="C4" s="27" t="str">
        <f t="shared" si="0"/>
        <v/>
      </c>
      <c r="D4" s="27" t="str">
        <f t="shared" si="1"/>
        <v/>
      </c>
      <c r="E4" s="27">
        <v>3</v>
      </c>
      <c r="F4" t="str">
        <f t="shared" si="2"/>
        <v/>
      </c>
    </row>
    <row r="5" spans="1:10">
      <c r="A5" s="31">
        <f>IF(申請書!K58="",0,IF(申請書!K58=0,9999,申請書!K58))</f>
        <v>0</v>
      </c>
      <c r="B5" s="23">
        <f>申請書!K59</f>
        <v>0</v>
      </c>
      <c r="C5" s="27" t="str">
        <f t="shared" si="0"/>
        <v/>
      </c>
      <c r="D5" s="27" t="str">
        <f t="shared" si="1"/>
        <v/>
      </c>
      <c r="E5" s="27">
        <v>4</v>
      </c>
      <c r="F5" t="str">
        <f t="shared" si="2"/>
        <v/>
      </c>
    </row>
    <row r="6" spans="1:10">
      <c r="A6" s="31">
        <f>IF(申請書!M58="",0,IF(申請書!M58=0,9999,申請書!M58))</f>
        <v>0</v>
      </c>
      <c r="B6" s="23">
        <f>申請書!M59</f>
        <v>0</v>
      </c>
      <c r="C6" s="27" t="str">
        <f t="shared" si="0"/>
        <v/>
      </c>
      <c r="D6" s="27" t="str">
        <f t="shared" si="1"/>
        <v/>
      </c>
      <c r="E6" s="27">
        <v>5</v>
      </c>
      <c r="F6" t="str">
        <f t="shared" si="2"/>
        <v/>
      </c>
    </row>
    <row r="7" spans="1:10">
      <c r="A7" s="31">
        <f>IF(申請書!O58="",0,IF(申請書!O58=0,9999,申請書!O58))</f>
        <v>0</v>
      </c>
      <c r="B7" s="23">
        <f>申請書!O59</f>
        <v>0</v>
      </c>
      <c r="C7" s="27" t="str">
        <f t="shared" si="0"/>
        <v/>
      </c>
      <c r="D7" s="27" t="str">
        <f t="shared" si="1"/>
        <v/>
      </c>
      <c r="E7" s="27">
        <v>6</v>
      </c>
      <c r="F7" t="str">
        <f t="shared" si="2"/>
        <v/>
      </c>
    </row>
    <row r="8" spans="1:10">
      <c r="A8" s="31">
        <f>IF(申請書!Q58="",0,IF(申請書!Q58=0,9999,申請書!Q58))</f>
        <v>0</v>
      </c>
      <c r="B8" s="23">
        <f>申請書!Q59</f>
        <v>0</v>
      </c>
      <c r="C8" s="27" t="str">
        <f t="shared" si="0"/>
        <v/>
      </c>
      <c r="D8" s="27" t="str">
        <f t="shared" si="1"/>
        <v/>
      </c>
      <c r="E8" s="27">
        <v>7</v>
      </c>
      <c r="F8" t="str">
        <f t="shared" si="2"/>
        <v/>
      </c>
    </row>
    <row r="9" spans="1:10">
      <c r="A9" s="31">
        <f>IF(申請書!S58="",0,IF(申請書!S58=0,9999,申請書!S58))</f>
        <v>0</v>
      </c>
      <c r="B9" s="23">
        <f>申請書!S59</f>
        <v>0</v>
      </c>
      <c r="C9" s="27" t="str">
        <f t="shared" si="0"/>
        <v/>
      </c>
      <c r="D9" s="27" t="str">
        <f t="shared" si="1"/>
        <v/>
      </c>
      <c r="E9" s="27">
        <v>8</v>
      </c>
      <c r="F9" t="str">
        <f t="shared" si="2"/>
        <v/>
      </c>
    </row>
    <row r="10" spans="1:10">
      <c r="A10" s="31">
        <f>IF(申請書!U58="",0,IF(申請書!U58=0,9999,申請書!U58))</f>
        <v>0</v>
      </c>
      <c r="B10" s="23">
        <f>申請書!U59</f>
        <v>0</v>
      </c>
      <c r="C10" s="27" t="str">
        <f t="shared" si="0"/>
        <v/>
      </c>
      <c r="D10" s="27" t="str">
        <f t="shared" si="1"/>
        <v/>
      </c>
      <c r="E10" s="27">
        <v>9</v>
      </c>
      <c r="F10" t="str">
        <f t="shared" si="2"/>
        <v/>
      </c>
    </row>
    <row r="11" spans="1:10">
      <c r="A11" s="31">
        <f>IF(申請書!W58="",0,IF(申請書!W58=0,9999,申請書!W58))</f>
        <v>0</v>
      </c>
      <c r="B11" s="23">
        <f>申請書!W59</f>
        <v>0</v>
      </c>
      <c r="C11" s="27" t="str">
        <f t="shared" si="0"/>
        <v/>
      </c>
      <c r="D11" s="27" t="str">
        <f t="shared" si="1"/>
        <v/>
      </c>
      <c r="E11" s="27">
        <v>10</v>
      </c>
      <c r="F11" t="str">
        <f t="shared" si="2"/>
        <v/>
      </c>
    </row>
    <row r="12" spans="1:10">
      <c r="A12" s="31">
        <f>IF(申請書!Y58="",0,IF(申請書!Y58=0,9999,申請書!Y58))</f>
        <v>0</v>
      </c>
      <c r="B12" s="23">
        <f>申請書!Y59</f>
        <v>0</v>
      </c>
      <c r="C12" s="27" t="str">
        <f t="shared" si="0"/>
        <v/>
      </c>
      <c r="D12" s="27" t="str">
        <f t="shared" si="1"/>
        <v/>
      </c>
      <c r="E12" s="27">
        <v>11</v>
      </c>
      <c r="F12" t="str">
        <f t="shared" si="2"/>
        <v/>
      </c>
    </row>
    <row r="13" spans="1:10">
      <c r="A13" s="31">
        <f>IF(申請書!AA58="",0,IF(申請書!AA58=0,9999,申請書!AA58))</f>
        <v>0</v>
      </c>
      <c r="B13" s="23">
        <f>申請書!AA59</f>
        <v>0</v>
      </c>
      <c r="C13" s="27" t="str">
        <f t="shared" si="0"/>
        <v/>
      </c>
      <c r="D13" s="27" t="str">
        <f t="shared" si="1"/>
        <v/>
      </c>
      <c r="E13" s="27">
        <v>12</v>
      </c>
      <c r="F13" t="str">
        <f t="shared" si="2"/>
        <v/>
      </c>
    </row>
    <row r="14" spans="1:10">
      <c r="A14" s="31">
        <f>IF(申請書!AC58="",0,IF(申請書!AC58=0,9999,申請書!AC58))</f>
        <v>0</v>
      </c>
      <c r="B14" s="23">
        <f>申請書!AC59</f>
        <v>0</v>
      </c>
      <c r="C14" s="27" t="str">
        <f t="shared" si="0"/>
        <v/>
      </c>
      <c r="D14" s="27" t="str">
        <f t="shared" si="1"/>
        <v/>
      </c>
      <c r="E14" s="27">
        <v>13</v>
      </c>
      <c r="F14" t="str">
        <f t="shared" si="2"/>
        <v/>
      </c>
    </row>
    <row r="15" spans="1:10">
      <c r="A15" s="31">
        <f>IF(申請書!AE58="",0,IF(申請書!AE58=0,9999,申請書!AE58))</f>
        <v>0</v>
      </c>
      <c r="B15" s="23">
        <f>申請書!AE59</f>
        <v>0</v>
      </c>
      <c r="C15" s="27" t="str">
        <f t="shared" si="0"/>
        <v/>
      </c>
      <c r="D15" s="27" t="str">
        <f t="shared" si="1"/>
        <v/>
      </c>
      <c r="E15" s="27">
        <v>14</v>
      </c>
      <c r="F15" t="str">
        <f t="shared" si="2"/>
        <v/>
      </c>
    </row>
    <row r="16" spans="1:10">
      <c r="A16" s="31">
        <f>IF(申請書!E70="",0,IF(申請書!E70=0,9999,申請書!E70))</f>
        <v>0</v>
      </c>
      <c r="B16" s="23">
        <f>申請書!E71</f>
        <v>0</v>
      </c>
      <c r="C16" s="27" t="str">
        <f t="shared" si="0"/>
        <v/>
      </c>
      <c r="D16" s="27" t="str">
        <f t="shared" si="1"/>
        <v/>
      </c>
      <c r="E16" s="27">
        <v>15</v>
      </c>
      <c r="F16" t="str">
        <f t="shared" si="2"/>
        <v/>
      </c>
    </row>
    <row r="17" spans="1:6">
      <c r="A17" s="31">
        <f>IF(申請書!G70="",0,IF(申請書!G70=0,9999,申請書!G70))</f>
        <v>0</v>
      </c>
      <c r="B17" s="23">
        <f>申請書!G71</f>
        <v>0</v>
      </c>
      <c r="C17" s="27" t="str">
        <f t="shared" si="0"/>
        <v/>
      </c>
      <c r="D17" s="27" t="str">
        <f t="shared" si="1"/>
        <v/>
      </c>
      <c r="E17" s="27">
        <v>16</v>
      </c>
      <c r="F17" t="str">
        <f t="shared" si="2"/>
        <v/>
      </c>
    </row>
    <row r="18" spans="1:6">
      <c r="A18" s="31">
        <f>IF(申請書!I70="",0,IF(申請書!I70=0,9999,申請書!I70))</f>
        <v>0</v>
      </c>
      <c r="B18" s="23">
        <f>申請書!I71</f>
        <v>0</v>
      </c>
      <c r="C18" s="27" t="str">
        <f t="shared" si="0"/>
        <v/>
      </c>
      <c r="D18" s="27" t="str">
        <f t="shared" si="1"/>
        <v/>
      </c>
      <c r="E18" s="27">
        <v>17</v>
      </c>
      <c r="F18" t="str">
        <f t="shared" si="2"/>
        <v/>
      </c>
    </row>
    <row r="19" spans="1:6">
      <c r="A19" s="31">
        <f>IF(申請書!K70="",0,IF(申請書!K70=0,9999,申請書!K70))</f>
        <v>0</v>
      </c>
      <c r="B19" s="23">
        <f>申請書!K71</f>
        <v>0</v>
      </c>
      <c r="C19" s="27" t="str">
        <f t="shared" si="0"/>
        <v/>
      </c>
      <c r="D19" s="27" t="str">
        <f t="shared" si="1"/>
        <v/>
      </c>
      <c r="E19" s="27">
        <v>18</v>
      </c>
      <c r="F19" t="str">
        <f t="shared" si="2"/>
        <v/>
      </c>
    </row>
    <row r="20" spans="1:6">
      <c r="A20" s="31">
        <f>IF(申請書!M70="",0,IF(申請書!M70=0,9999,申請書!M70))</f>
        <v>0</v>
      </c>
      <c r="B20" s="23">
        <f>申請書!M71</f>
        <v>0</v>
      </c>
      <c r="C20" s="27" t="str">
        <f t="shared" si="0"/>
        <v/>
      </c>
      <c r="D20" s="27" t="str">
        <f t="shared" si="1"/>
        <v/>
      </c>
      <c r="E20" s="27">
        <v>19</v>
      </c>
      <c r="F20" t="str">
        <f t="shared" si="2"/>
        <v/>
      </c>
    </row>
    <row r="21" spans="1:6">
      <c r="A21" s="31">
        <f>IF(申請書!O70="",0,IF(申請書!O70=0,9999,申請書!O70))</f>
        <v>0</v>
      </c>
      <c r="B21" s="23">
        <f>申請書!O71</f>
        <v>0</v>
      </c>
      <c r="C21" s="27" t="str">
        <f t="shared" si="0"/>
        <v/>
      </c>
      <c r="D21" s="27" t="str">
        <f t="shared" si="1"/>
        <v/>
      </c>
      <c r="E21" s="27">
        <v>20</v>
      </c>
      <c r="F21" t="str">
        <f t="shared" si="2"/>
        <v/>
      </c>
    </row>
    <row r="22" spans="1:6">
      <c r="A22" s="31">
        <f>IF(申請書!Q70="",0,IF(申請書!Q70=0,9999,申請書!Q70))</f>
        <v>0</v>
      </c>
      <c r="B22" s="23">
        <f>申請書!Q71</f>
        <v>0</v>
      </c>
      <c r="C22" s="27" t="str">
        <f t="shared" si="0"/>
        <v/>
      </c>
      <c r="D22" s="27" t="str">
        <f t="shared" si="1"/>
        <v/>
      </c>
      <c r="E22" s="27">
        <v>21</v>
      </c>
      <c r="F22" t="str">
        <f t="shared" si="2"/>
        <v/>
      </c>
    </row>
    <row r="23" spans="1:6">
      <c r="A23" s="31">
        <f>IF(申請書!S70="",0,IF(申請書!S70=0,9999,申請書!S70))</f>
        <v>0</v>
      </c>
      <c r="B23" s="23">
        <f>申請書!S71</f>
        <v>0</v>
      </c>
      <c r="C23" s="27" t="str">
        <f t="shared" si="0"/>
        <v/>
      </c>
      <c r="D23" s="27" t="str">
        <f t="shared" si="1"/>
        <v/>
      </c>
      <c r="E23" s="27">
        <v>22</v>
      </c>
      <c r="F23" t="str">
        <f t="shared" si="2"/>
        <v/>
      </c>
    </row>
    <row r="24" spans="1:6">
      <c r="A24" s="31">
        <f>IF(申請書!U70="",0,IF(申請書!U70=0,9999,申請書!U70))</f>
        <v>0</v>
      </c>
      <c r="B24" s="23">
        <f>申請書!U71</f>
        <v>0</v>
      </c>
      <c r="C24" s="27" t="str">
        <f t="shared" si="0"/>
        <v/>
      </c>
      <c r="D24" s="27" t="str">
        <f t="shared" si="1"/>
        <v/>
      </c>
      <c r="E24" s="27">
        <v>23</v>
      </c>
      <c r="F24" t="str">
        <f t="shared" si="2"/>
        <v/>
      </c>
    </row>
    <row r="25" spans="1:6">
      <c r="A25" s="31">
        <f>IF(申請書!W70="",0,IF(申請書!W70=0,9999,申請書!W70))</f>
        <v>0</v>
      </c>
      <c r="B25" s="23">
        <f>申請書!W71</f>
        <v>0</v>
      </c>
      <c r="C25" s="27" t="str">
        <f t="shared" si="0"/>
        <v/>
      </c>
      <c r="D25" s="27" t="str">
        <f t="shared" si="1"/>
        <v/>
      </c>
      <c r="E25" s="27">
        <v>24</v>
      </c>
      <c r="F25" t="str">
        <f t="shared" si="2"/>
        <v/>
      </c>
    </row>
    <row r="26" spans="1:6">
      <c r="A26" s="31">
        <f>IF(申請書!Y70="",0,IF(申請書!Y70=0,9999,申請書!Y70))</f>
        <v>0</v>
      </c>
      <c r="B26" s="23">
        <f>申請書!Y71</f>
        <v>0</v>
      </c>
      <c r="C26" s="27" t="str">
        <f t="shared" si="0"/>
        <v/>
      </c>
      <c r="D26" s="27" t="str">
        <f t="shared" si="1"/>
        <v/>
      </c>
      <c r="E26" s="27">
        <v>25</v>
      </c>
      <c r="F26" t="str">
        <f t="shared" si="2"/>
        <v/>
      </c>
    </row>
    <row r="27" spans="1:6">
      <c r="A27" s="31">
        <f>IF(申請書!AA70="",0,IF(申請書!AA70=0,9999,申請書!AA70))</f>
        <v>0</v>
      </c>
      <c r="B27" s="23">
        <f>申請書!AA71</f>
        <v>0</v>
      </c>
      <c r="C27" s="27" t="str">
        <f t="shared" si="0"/>
        <v/>
      </c>
      <c r="D27" s="27" t="str">
        <f t="shared" si="1"/>
        <v/>
      </c>
      <c r="E27" s="27">
        <v>26</v>
      </c>
      <c r="F27" t="str">
        <f t="shared" si="2"/>
        <v/>
      </c>
    </row>
    <row r="28" spans="1:6">
      <c r="A28" s="31">
        <f>IF(申請書!AC70="",0,IF(申請書!AC70=0,9999,申請書!AC70))</f>
        <v>0</v>
      </c>
      <c r="B28" s="23">
        <f>申請書!AC71</f>
        <v>0</v>
      </c>
      <c r="C28" s="27" t="str">
        <f t="shared" si="0"/>
        <v/>
      </c>
      <c r="D28" s="27" t="str">
        <f t="shared" si="1"/>
        <v/>
      </c>
      <c r="E28" s="27">
        <v>27</v>
      </c>
      <c r="F28" t="str">
        <f t="shared" si="2"/>
        <v/>
      </c>
    </row>
    <row r="29" spans="1:6">
      <c r="A29" s="31">
        <f>IF(申請書!AE70="",0,IF(申請書!AE70=0,9999,申請書!AE70))</f>
        <v>0</v>
      </c>
      <c r="B29" s="23">
        <f>申請書!AE71</f>
        <v>0</v>
      </c>
      <c r="C29" s="27" t="str">
        <f t="shared" si="0"/>
        <v/>
      </c>
      <c r="D29" s="27" t="str">
        <f t="shared" si="1"/>
        <v/>
      </c>
      <c r="E29" s="27">
        <v>28</v>
      </c>
      <c r="F29" t="str">
        <f t="shared" si="2"/>
        <v/>
      </c>
    </row>
    <row r="30" spans="1:6">
      <c r="A30" s="31">
        <f>IF(申請書!E82="",0,IF(申請書!E82=0,9999,申請書!E82))</f>
        <v>0</v>
      </c>
      <c r="B30" s="23">
        <f>申請書!E83</f>
        <v>0</v>
      </c>
      <c r="C30" s="27" t="str">
        <f t="shared" si="0"/>
        <v/>
      </c>
      <c r="D30" s="27" t="str">
        <f t="shared" si="1"/>
        <v/>
      </c>
      <c r="E30" s="27">
        <v>29</v>
      </c>
      <c r="F30" t="str">
        <f t="shared" si="2"/>
        <v/>
      </c>
    </row>
    <row r="31" spans="1:6">
      <c r="A31" s="31">
        <f>IF(申請書!G82="",0,IF(申請書!G82=0,9999,申請書!G82))</f>
        <v>0</v>
      </c>
      <c r="B31" s="23">
        <f>申請書!G83</f>
        <v>0</v>
      </c>
      <c r="C31" s="27" t="str">
        <f t="shared" si="0"/>
        <v/>
      </c>
      <c r="D31" s="27" t="str">
        <f t="shared" si="1"/>
        <v/>
      </c>
      <c r="E31" s="27">
        <v>30</v>
      </c>
      <c r="F31" t="str">
        <f t="shared" si="2"/>
        <v/>
      </c>
    </row>
    <row r="32" spans="1:6">
      <c r="A32" s="31">
        <f>IF(申請書!I82="",0,IF(申請書!I82=0,9999,申請書!I82))</f>
        <v>0</v>
      </c>
      <c r="B32" s="23">
        <f>申請書!I83</f>
        <v>0</v>
      </c>
      <c r="C32" s="27" t="str">
        <f t="shared" si="0"/>
        <v/>
      </c>
      <c r="D32" s="27" t="str">
        <f t="shared" si="1"/>
        <v/>
      </c>
      <c r="E32" s="27">
        <v>31</v>
      </c>
      <c r="F32" t="str">
        <f t="shared" si="2"/>
        <v/>
      </c>
    </row>
    <row r="33" spans="1:6">
      <c r="A33" s="31">
        <f>IF(申請書!K82="",0,IF(申請書!K82=0,9999,申請書!K82))</f>
        <v>0</v>
      </c>
      <c r="B33" s="23">
        <f>申請書!K83</f>
        <v>0</v>
      </c>
      <c r="C33" s="27" t="str">
        <f t="shared" si="0"/>
        <v/>
      </c>
      <c r="D33" s="27" t="str">
        <f t="shared" si="1"/>
        <v/>
      </c>
      <c r="E33" s="27">
        <v>32</v>
      </c>
      <c r="F33" t="str">
        <f t="shared" si="2"/>
        <v/>
      </c>
    </row>
    <row r="34" spans="1:6">
      <c r="A34" s="31">
        <f>IF(申請書!M82="",0,IF(申請書!M82=0,9999,申請書!M82))</f>
        <v>0</v>
      </c>
      <c r="B34" s="23">
        <f>申請書!M83</f>
        <v>0</v>
      </c>
      <c r="C34" s="27" t="str">
        <f t="shared" si="0"/>
        <v/>
      </c>
      <c r="D34" s="27" t="str">
        <f t="shared" si="1"/>
        <v/>
      </c>
      <c r="E34" s="27">
        <v>33</v>
      </c>
      <c r="F34" t="str">
        <f t="shared" si="2"/>
        <v/>
      </c>
    </row>
    <row r="35" spans="1:6">
      <c r="A35" s="31">
        <f>IF(申請書!O82="",0,IF(申請書!O82=0,9999,申請書!O82))</f>
        <v>0</v>
      </c>
      <c r="B35" s="23">
        <f>申請書!O83</f>
        <v>0</v>
      </c>
      <c r="C35" s="27" t="str">
        <f t="shared" si="0"/>
        <v/>
      </c>
      <c r="D35" s="27" t="str">
        <f t="shared" si="1"/>
        <v/>
      </c>
      <c r="E35" s="27">
        <v>34</v>
      </c>
      <c r="F35" t="str">
        <f t="shared" si="2"/>
        <v/>
      </c>
    </row>
    <row r="36" spans="1:6">
      <c r="A36" s="31">
        <f>IF(申請書!Q82="",0,IF(申請書!Q82=0,9999,申請書!Q82))</f>
        <v>0</v>
      </c>
      <c r="B36" s="23">
        <f>申請書!Q83</f>
        <v>0</v>
      </c>
      <c r="C36" s="27" t="str">
        <f t="shared" si="0"/>
        <v/>
      </c>
      <c r="D36" s="27" t="str">
        <f t="shared" si="1"/>
        <v/>
      </c>
      <c r="E36" s="27">
        <v>35</v>
      </c>
      <c r="F36" t="str">
        <f t="shared" si="2"/>
        <v/>
      </c>
    </row>
    <row r="37" spans="1:6">
      <c r="A37" s="31">
        <f>IF(申請書!S82="",0,IF(申請書!S82=0,9999,申請書!S82))</f>
        <v>0</v>
      </c>
      <c r="B37" s="23">
        <f>申請書!S83</f>
        <v>0</v>
      </c>
      <c r="C37" s="27" t="str">
        <f t="shared" si="0"/>
        <v/>
      </c>
      <c r="D37" s="27" t="str">
        <f t="shared" si="1"/>
        <v/>
      </c>
      <c r="E37" s="27">
        <v>36</v>
      </c>
      <c r="F37" t="str">
        <f t="shared" si="2"/>
        <v/>
      </c>
    </row>
    <row r="38" spans="1:6">
      <c r="A38" s="31">
        <f>IF(申請書!U82="",0,IF(申請書!U82=0,9999,申請書!U82))</f>
        <v>0</v>
      </c>
      <c r="B38" s="23">
        <f>申請書!U83</f>
        <v>0</v>
      </c>
      <c r="C38" s="27" t="str">
        <f t="shared" si="0"/>
        <v/>
      </c>
      <c r="D38" s="27" t="str">
        <f t="shared" si="1"/>
        <v/>
      </c>
      <c r="E38" s="27">
        <v>37</v>
      </c>
      <c r="F38" t="str">
        <f t="shared" si="2"/>
        <v/>
      </c>
    </row>
    <row r="39" spans="1:6">
      <c r="A39" s="31">
        <f>IF(申請書!W82="",0,IF(申請書!W82=0,9999,申請書!W82))</f>
        <v>0</v>
      </c>
      <c r="B39" s="23">
        <f>申請書!W83</f>
        <v>0</v>
      </c>
      <c r="C39" s="27" t="str">
        <f t="shared" si="0"/>
        <v/>
      </c>
      <c r="D39" s="27" t="str">
        <f t="shared" si="1"/>
        <v/>
      </c>
      <c r="E39" s="27">
        <v>38</v>
      </c>
      <c r="F39" t="str">
        <f t="shared" si="2"/>
        <v/>
      </c>
    </row>
    <row r="40" spans="1:6">
      <c r="A40" s="31">
        <f>IF(申請書!Y82="",0,IF(申請書!Y82=0,9999,申請書!Y82))</f>
        <v>0</v>
      </c>
      <c r="B40" s="23">
        <f>申請書!Y83</f>
        <v>0</v>
      </c>
      <c r="C40" s="27" t="str">
        <f t="shared" si="0"/>
        <v/>
      </c>
      <c r="D40" s="27" t="str">
        <f t="shared" si="1"/>
        <v/>
      </c>
      <c r="E40" s="27">
        <v>39</v>
      </c>
      <c r="F40" t="str">
        <f t="shared" si="2"/>
        <v/>
      </c>
    </row>
    <row r="41" spans="1:6">
      <c r="A41" s="31">
        <f>IF(申請書!AA82="",0,IF(申請書!AA82=0,9999,申請書!AA82))</f>
        <v>0</v>
      </c>
      <c r="B41" s="23">
        <f>申請書!AA83</f>
        <v>0</v>
      </c>
      <c r="C41" s="27" t="str">
        <f t="shared" si="0"/>
        <v/>
      </c>
      <c r="D41" s="27" t="str">
        <f t="shared" si="1"/>
        <v/>
      </c>
      <c r="E41" s="27">
        <v>40</v>
      </c>
      <c r="F41" t="str">
        <f t="shared" si="2"/>
        <v/>
      </c>
    </row>
    <row r="42" spans="1:6">
      <c r="A42" s="31">
        <f>IF(申請書!AC82="",0,IF(申請書!AC82=0,9999,申請書!AC82))</f>
        <v>0</v>
      </c>
      <c r="B42" s="23">
        <f>申請書!AC83</f>
        <v>0</v>
      </c>
      <c r="C42" s="27" t="str">
        <f t="shared" si="0"/>
        <v/>
      </c>
      <c r="D42" s="27" t="str">
        <f t="shared" si="1"/>
        <v/>
      </c>
      <c r="E42" s="27">
        <v>41</v>
      </c>
      <c r="F42" t="str">
        <f t="shared" si="2"/>
        <v/>
      </c>
    </row>
    <row r="43" spans="1:6">
      <c r="A43" s="31">
        <f>IF(申請書!AE82="",0,IF(申請書!AE82=0,9999,申請書!AE82))</f>
        <v>0</v>
      </c>
      <c r="B43" s="23">
        <f>申請書!AE83</f>
        <v>0</v>
      </c>
      <c r="C43" s="27" t="str">
        <f t="shared" si="0"/>
        <v/>
      </c>
      <c r="D43" s="27" t="str">
        <f t="shared" si="1"/>
        <v/>
      </c>
      <c r="E43" s="27">
        <v>42</v>
      </c>
      <c r="F43" t="str">
        <f t="shared" si="2"/>
        <v/>
      </c>
    </row>
    <row r="44" spans="1:6">
      <c r="A44" s="31">
        <f>IF(申請書!E94="",0,IF(申請書!E94=0,9999,申請書!E94))</f>
        <v>0</v>
      </c>
      <c r="B44" s="23">
        <f>申請書!E95</f>
        <v>0</v>
      </c>
      <c r="C44" s="27" t="str">
        <f t="shared" si="0"/>
        <v/>
      </c>
      <c r="D44" s="27" t="str">
        <f t="shared" si="1"/>
        <v/>
      </c>
      <c r="E44" s="27">
        <v>43</v>
      </c>
      <c r="F44" t="str">
        <f t="shared" si="2"/>
        <v/>
      </c>
    </row>
    <row r="45" spans="1:6">
      <c r="A45" s="31">
        <f>IF(申請書!G94="",0,IF(申請書!G94=0,9999,申請書!G94))</f>
        <v>0</v>
      </c>
      <c r="B45" s="23">
        <f>申請書!E95</f>
        <v>0</v>
      </c>
      <c r="C45" s="27" t="str">
        <f t="shared" si="0"/>
        <v/>
      </c>
      <c r="D45" s="27" t="str">
        <f t="shared" si="1"/>
        <v/>
      </c>
      <c r="E45" s="27">
        <v>44</v>
      </c>
      <c r="F45" t="str">
        <f t="shared" si="2"/>
        <v/>
      </c>
    </row>
    <row r="46" spans="1:6">
      <c r="A46" s="31">
        <f>IF(申請書!I94="",0,IF(申請書!I94=0,9999,申請書!I94))</f>
        <v>0</v>
      </c>
      <c r="B46" s="23">
        <f>申請書!I95</f>
        <v>0</v>
      </c>
      <c r="C46" s="27" t="str">
        <f t="shared" si="0"/>
        <v/>
      </c>
      <c r="D46" s="27" t="str">
        <f t="shared" si="1"/>
        <v/>
      </c>
      <c r="E46" s="27">
        <v>45</v>
      </c>
      <c r="F46" t="str">
        <f t="shared" si="2"/>
        <v/>
      </c>
    </row>
    <row r="47" spans="1:6">
      <c r="A47" s="31">
        <f>IF(申請書!K94="",0,IF(申請書!K94=0,9999,申請書!K94))</f>
        <v>0</v>
      </c>
      <c r="B47" s="23">
        <f>申請書!K95</f>
        <v>0</v>
      </c>
      <c r="C47" s="27" t="str">
        <f t="shared" si="0"/>
        <v/>
      </c>
      <c r="D47" s="27" t="str">
        <f t="shared" si="1"/>
        <v/>
      </c>
      <c r="E47" s="27">
        <v>46</v>
      </c>
      <c r="F47" t="str">
        <f t="shared" si="2"/>
        <v/>
      </c>
    </row>
    <row r="48" spans="1:6">
      <c r="A48" s="31">
        <f>IF(申請書!M94="",0,IF(申請書!M94=0,9999,申請書!M94))</f>
        <v>0</v>
      </c>
      <c r="B48" s="23">
        <f>申請書!M95</f>
        <v>0</v>
      </c>
      <c r="C48" s="27" t="str">
        <f t="shared" si="0"/>
        <v/>
      </c>
      <c r="D48" s="27" t="str">
        <f t="shared" si="1"/>
        <v/>
      </c>
      <c r="E48" s="27">
        <v>47</v>
      </c>
      <c r="F48" t="str">
        <f t="shared" si="2"/>
        <v/>
      </c>
    </row>
    <row r="49" spans="1:6">
      <c r="A49" s="31">
        <f>IF(申請書!O94="",0,IF(申請書!O94=0,9999,申請書!O94))</f>
        <v>0</v>
      </c>
      <c r="B49" s="23">
        <f>申請書!O95</f>
        <v>0</v>
      </c>
      <c r="C49" s="27" t="str">
        <f t="shared" si="0"/>
        <v/>
      </c>
      <c r="D49" s="27" t="str">
        <f t="shared" si="1"/>
        <v/>
      </c>
      <c r="E49" s="27">
        <v>48</v>
      </c>
      <c r="F49" t="str">
        <f t="shared" si="2"/>
        <v/>
      </c>
    </row>
    <row r="50" spans="1:6">
      <c r="A50" s="31">
        <f>IF(申請書!Q94="",0,IF(申請書!Q94=0,9999,申請書!Q94))</f>
        <v>0</v>
      </c>
      <c r="B50" s="23">
        <f>申請書!Q95</f>
        <v>0</v>
      </c>
      <c r="C50" s="27" t="str">
        <f t="shared" si="0"/>
        <v/>
      </c>
      <c r="D50" s="27" t="str">
        <f t="shared" si="1"/>
        <v/>
      </c>
      <c r="E50" s="27">
        <v>49</v>
      </c>
      <c r="F50" t="str">
        <f t="shared" si="2"/>
        <v/>
      </c>
    </row>
    <row r="51" spans="1:6">
      <c r="A51" s="31">
        <f>IF(申請書!S94="",0,IF(申請書!S94=0,9999,申請書!S94))</f>
        <v>0</v>
      </c>
      <c r="B51" s="23">
        <f>申請書!S95</f>
        <v>0</v>
      </c>
      <c r="C51" s="27" t="str">
        <f t="shared" si="0"/>
        <v/>
      </c>
      <c r="D51" s="27" t="str">
        <f t="shared" si="1"/>
        <v/>
      </c>
      <c r="E51" s="27">
        <v>50</v>
      </c>
      <c r="F51" t="str">
        <f t="shared" si="2"/>
        <v/>
      </c>
    </row>
    <row r="52" spans="1:6">
      <c r="A52" s="31">
        <f>IF(申請書!U94="",0,IF(申請書!U94=0,9999,申請書!U94))</f>
        <v>0</v>
      </c>
      <c r="B52" s="23">
        <f>申請書!U95</f>
        <v>0</v>
      </c>
      <c r="C52" s="27" t="str">
        <f t="shared" si="0"/>
        <v/>
      </c>
      <c r="D52" s="27" t="str">
        <f t="shared" si="1"/>
        <v/>
      </c>
      <c r="E52" s="27">
        <v>51</v>
      </c>
      <c r="F52" t="str">
        <f t="shared" si="2"/>
        <v/>
      </c>
    </row>
    <row r="53" spans="1:6">
      <c r="A53" s="31">
        <f>IF(申請書!W94="",0,IF(申請書!W94=0,9999,申請書!W94))</f>
        <v>0</v>
      </c>
      <c r="B53" s="23">
        <f>申請書!W95</f>
        <v>0</v>
      </c>
      <c r="C53" s="27" t="str">
        <f t="shared" si="0"/>
        <v/>
      </c>
      <c r="D53" s="27" t="str">
        <f t="shared" si="1"/>
        <v/>
      </c>
      <c r="E53" s="27">
        <v>52</v>
      </c>
      <c r="F53" t="str">
        <f t="shared" si="2"/>
        <v/>
      </c>
    </row>
    <row r="54" spans="1:6">
      <c r="A54" s="31">
        <f>IF(申請書!Y94="",0,IF(申請書!Y94=0,9999,申請書!Y94))</f>
        <v>0</v>
      </c>
      <c r="B54" s="23">
        <f>申請書!Y95</f>
        <v>0</v>
      </c>
      <c r="C54" s="27" t="str">
        <f t="shared" si="0"/>
        <v/>
      </c>
      <c r="D54" s="27" t="str">
        <f t="shared" si="1"/>
        <v/>
      </c>
      <c r="E54" s="27">
        <v>53</v>
      </c>
      <c r="F54" t="str">
        <f t="shared" si="2"/>
        <v/>
      </c>
    </row>
    <row r="55" spans="1:6">
      <c r="A55" s="31">
        <f>IF(申請書!AA94="",0,IF(申請書!AA94=0,9999,申請書!AA94))</f>
        <v>0</v>
      </c>
      <c r="B55" s="23">
        <f>申請書!AA95</f>
        <v>0</v>
      </c>
      <c r="C55" s="27" t="str">
        <f t="shared" si="0"/>
        <v/>
      </c>
      <c r="D55" s="27" t="str">
        <f t="shared" si="1"/>
        <v/>
      </c>
      <c r="E55" s="27">
        <v>54</v>
      </c>
      <c r="F55" t="str">
        <f t="shared" si="2"/>
        <v/>
      </c>
    </row>
    <row r="56" spans="1:6">
      <c r="A56" s="31">
        <f>IF(申請書!AC94="",0,IF(申請書!AC94=0,9999,申請書!AC94))</f>
        <v>0</v>
      </c>
      <c r="B56" s="23">
        <f>申請書!AC95</f>
        <v>0</v>
      </c>
      <c r="C56" s="27" t="str">
        <f t="shared" si="0"/>
        <v/>
      </c>
      <c r="D56" s="27" t="str">
        <f t="shared" si="1"/>
        <v/>
      </c>
      <c r="E56" s="27">
        <v>55</v>
      </c>
      <c r="F56" t="str">
        <f t="shared" si="2"/>
        <v/>
      </c>
    </row>
    <row r="57" spans="1:6">
      <c r="A57" s="31">
        <f>IF(申請書!AE94="",0,IF(申請書!AE94=0,9999,申請書!AE94))</f>
        <v>0</v>
      </c>
      <c r="B57" s="23">
        <f>申請書!AE95</f>
        <v>0</v>
      </c>
      <c r="C57" s="27" t="str">
        <f t="shared" si="0"/>
        <v/>
      </c>
      <c r="D57" s="27" t="str">
        <f t="shared" si="1"/>
        <v/>
      </c>
      <c r="E57" s="27">
        <v>56</v>
      </c>
      <c r="F57" t="str">
        <f t="shared" si="2"/>
        <v/>
      </c>
    </row>
    <row r="58" spans="1:6">
      <c r="A58" s="31">
        <f>IF(申請書!E106="",0,IF(申請書!E106=0,9999,申請書!E106))</f>
        <v>0</v>
      </c>
      <c r="B58" s="23">
        <f>申請書!E107</f>
        <v>0</v>
      </c>
      <c r="C58" s="27" t="str">
        <f t="shared" si="0"/>
        <v/>
      </c>
      <c r="D58" s="27" t="str">
        <f t="shared" si="1"/>
        <v/>
      </c>
      <c r="E58" s="27">
        <v>57</v>
      </c>
      <c r="F58" t="str">
        <f t="shared" si="2"/>
        <v/>
      </c>
    </row>
    <row r="59" spans="1:6">
      <c r="A59" s="31">
        <f>IF(申請書!G106="",0,IF(申請書!G106=0,9999,申請書!G106))</f>
        <v>0</v>
      </c>
      <c r="B59" s="23">
        <f>申請書!G107</f>
        <v>0</v>
      </c>
      <c r="C59" s="27" t="str">
        <f t="shared" si="0"/>
        <v/>
      </c>
      <c r="D59" s="27" t="str">
        <f t="shared" si="1"/>
        <v/>
      </c>
      <c r="E59" s="27">
        <v>58</v>
      </c>
      <c r="F59" t="str">
        <f t="shared" si="2"/>
        <v/>
      </c>
    </row>
    <row r="60" spans="1:6">
      <c r="A60" s="31">
        <f>IF(申請書!I106="",0,IF(申請書!I106=0,9999,申請書!I106))</f>
        <v>0</v>
      </c>
      <c r="B60" s="23">
        <f>申請書!I107</f>
        <v>0</v>
      </c>
      <c r="C60" s="27" t="str">
        <f t="shared" si="0"/>
        <v/>
      </c>
      <c r="D60" s="27" t="str">
        <f t="shared" si="1"/>
        <v/>
      </c>
      <c r="E60" s="27">
        <v>59</v>
      </c>
      <c r="F60" t="str">
        <f t="shared" si="2"/>
        <v/>
      </c>
    </row>
    <row r="61" spans="1:6">
      <c r="A61" s="31">
        <f>IF(申請書!K106="",0,IF(申請書!K106=0,9999,申請書!K106))</f>
        <v>0</v>
      </c>
      <c r="B61" s="23">
        <f>申請書!K107</f>
        <v>0</v>
      </c>
      <c r="C61" s="27" t="str">
        <f t="shared" si="0"/>
        <v/>
      </c>
      <c r="D61" s="27" t="str">
        <f t="shared" si="1"/>
        <v/>
      </c>
      <c r="E61" s="27">
        <v>60</v>
      </c>
      <c r="F61" t="str">
        <f t="shared" si="2"/>
        <v/>
      </c>
    </row>
    <row r="62" spans="1:6">
      <c r="A62" s="31">
        <f>IF(申請書!M106="",0,IF(申請書!M106=0,9999,申請書!M106))</f>
        <v>0</v>
      </c>
      <c r="B62" s="23">
        <f>申請書!M107</f>
        <v>0</v>
      </c>
      <c r="C62" s="27" t="str">
        <f t="shared" si="0"/>
        <v/>
      </c>
      <c r="D62" s="27" t="str">
        <f t="shared" si="1"/>
        <v/>
      </c>
      <c r="E62" s="27">
        <v>61</v>
      </c>
      <c r="F62" t="str">
        <f t="shared" si="2"/>
        <v/>
      </c>
    </row>
    <row r="63" spans="1:6">
      <c r="A63" s="31">
        <f>IF(申請書!O106="",0,IF(申請書!O106=0,9999,申請書!O106))</f>
        <v>0</v>
      </c>
      <c r="B63" s="23">
        <f>申請書!O107</f>
        <v>0</v>
      </c>
      <c r="C63" s="27" t="str">
        <f t="shared" si="0"/>
        <v/>
      </c>
      <c r="D63" s="27" t="str">
        <f t="shared" si="1"/>
        <v/>
      </c>
      <c r="E63" s="27">
        <v>62</v>
      </c>
      <c r="F63" t="str">
        <f t="shared" si="2"/>
        <v/>
      </c>
    </row>
    <row r="64" spans="1:6">
      <c r="A64" s="31">
        <f>IF(申請書!Q106="",0,IF(申請書!Q106=0,9999,申請書!Q106))</f>
        <v>0</v>
      </c>
      <c r="B64" s="23">
        <f>申請書!Q107</f>
        <v>0</v>
      </c>
      <c r="C64" s="27" t="str">
        <f t="shared" si="0"/>
        <v/>
      </c>
      <c r="D64" s="27" t="str">
        <f t="shared" si="1"/>
        <v/>
      </c>
      <c r="E64" s="27">
        <v>63</v>
      </c>
      <c r="F64" t="str">
        <f t="shared" si="2"/>
        <v/>
      </c>
    </row>
    <row r="65" spans="1:6">
      <c r="A65" s="31">
        <f>IF(申請書!S106="",0,IF(申請書!S106=0,9999,申請書!S106))</f>
        <v>0</v>
      </c>
      <c r="B65" s="23">
        <f>申請書!S107</f>
        <v>0</v>
      </c>
      <c r="C65" s="27" t="str">
        <f t="shared" si="0"/>
        <v/>
      </c>
      <c r="D65" s="27" t="str">
        <f t="shared" si="1"/>
        <v/>
      </c>
      <c r="E65" s="27">
        <v>64</v>
      </c>
      <c r="F65" t="str">
        <f t="shared" si="2"/>
        <v/>
      </c>
    </row>
    <row r="66" spans="1:6">
      <c r="A66" s="31">
        <f>IF(申請書!U106="",0,IF(申請書!U106=0,9999,申請書!U106))</f>
        <v>0</v>
      </c>
      <c r="B66" s="23">
        <f>申請書!U107</f>
        <v>0</v>
      </c>
      <c r="C66" s="27" t="str">
        <f t="shared" si="0"/>
        <v/>
      </c>
      <c r="D66" s="27" t="str">
        <f t="shared" si="1"/>
        <v/>
      </c>
      <c r="E66" s="27">
        <v>65</v>
      </c>
      <c r="F66" t="str">
        <f t="shared" si="2"/>
        <v/>
      </c>
    </row>
    <row r="67" spans="1:6">
      <c r="A67" s="31">
        <f>IF(申請書!W106="",0,IF(申請書!W106=0,9999,申請書!W106))</f>
        <v>0</v>
      </c>
      <c r="B67" s="23">
        <f>申請書!W107</f>
        <v>0</v>
      </c>
      <c r="C67" s="27" t="str">
        <f t="shared" ref="C67:C130" si="3">IFERROR(RANK(D67,$D$2:$D$281,1),"")</f>
        <v/>
      </c>
      <c r="D67" s="27" t="str">
        <f t="shared" ref="D67:D130" si="4">IF(A67=0,"",A67)</f>
        <v/>
      </c>
      <c r="E67" s="27">
        <v>66</v>
      </c>
      <c r="F67" t="str">
        <f t="shared" ref="F67:F130" si="5">IFERROR(VLOOKUP(E67,$C$2:$D$281,2,FALSE),"")</f>
        <v/>
      </c>
    </row>
    <row r="68" spans="1:6">
      <c r="A68" s="31">
        <f>IF(申請書!Y106="",0,IF(申請書!Y106=0,9999,申請書!Y106))</f>
        <v>0</v>
      </c>
      <c r="B68" s="23">
        <f>申請書!Y107</f>
        <v>0</v>
      </c>
      <c r="C68" s="27" t="str">
        <f t="shared" si="3"/>
        <v/>
      </c>
      <c r="D68" s="27" t="str">
        <f t="shared" si="4"/>
        <v/>
      </c>
      <c r="E68" s="27">
        <v>67</v>
      </c>
      <c r="F68" t="str">
        <f t="shared" si="5"/>
        <v/>
      </c>
    </row>
    <row r="69" spans="1:6">
      <c r="A69" s="31">
        <f>IF(申請書!AA106="",0,IF(申請書!AA106=0,9999,申請書!AA106))</f>
        <v>0</v>
      </c>
      <c r="B69" s="23">
        <f>申請書!AA107</f>
        <v>0</v>
      </c>
      <c r="C69" s="27" t="str">
        <f t="shared" si="3"/>
        <v/>
      </c>
      <c r="D69" s="27" t="str">
        <f t="shared" si="4"/>
        <v/>
      </c>
      <c r="E69" s="27">
        <v>68</v>
      </c>
      <c r="F69" t="str">
        <f t="shared" si="5"/>
        <v/>
      </c>
    </row>
    <row r="70" spans="1:6">
      <c r="A70" s="31">
        <f>IF(申請書!AC106="",0,IF(申請書!AC106=0,9999,申請書!AC106))</f>
        <v>0</v>
      </c>
      <c r="B70" s="23">
        <f>申請書!AC107</f>
        <v>0</v>
      </c>
      <c r="C70" s="27" t="str">
        <f t="shared" si="3"/>
        <v/>
      </c>
      <c r="D70" s="27" t="str">
        <f t="shared" si="4"/>
        <v/>
      </c>
      <c r="E70" s="27">
        <v>69</v>
      </c>
      <c r="F70" t="str">
        <f t="shared" si="5"/>
        <v/>
      </c>
    </row>
    <row r="71" spans="1:6">
      <c r="A71" s="31">
        <f>IF(申請書!AE106="",0,IF(申請書!AE106=0,9999,申請書!AE106))</f>
        <v>0</v>
      </c>
      <c r="B71" s="23">
        <f>申請書!AE107</f>
        <v>0</v>
      </c>
      <c r="C71" s="27" t="str">
        <f t="shared" si="3"/>
        <v/>
      </c>
      <c r="D71" s="27" t="str">
        <f t="shared" si="4"/>
        <v/>
      </c>
      <c r="E71" s="27">
        <v>70</v>
      </c>
      <c r="F71" t="str">
        <f t="shared" si="5"/>
        <v/>
      </c>
    </row>
    <row r="72" spans="1:6">
      <c r="A72" s="31">
        <f>IF(申請書!E118="",0,IF(申請書!E118=0,9999,申請書!E118))</f>
        <v>0</v>
      </c>
      <c r="B72" s="23">
        <f>申請書!E119</f>
        <v>0</v>
      </c>
      <c r="C72" s="27" t="str">
        <f t="shared" si="3"/>
        <v/>
      </c>
      <c r="D72" s="27" t="str">
        <f t="shared" si="4"/>
        <v/>
      </c>
      <c r="E72" s="27">
        <v>71</v>
      </c>
      <c r="F72" t="str">
        <f t="shared" si="5"/>
        <v/>
      </c>
    </row>
    <row r="73" spans="1:6">
      <c r="A73" s="31">
        <f>IF(申請書!G118="",0,IF(申請書!G118=0,9999,申請書!G118))</f>
        <v>0</v>
      </c>
      <c r="B73" s="23">
        <f>申請書!G119</f>
        <v>0</v>
      </c>
      <c r="C73" s="27" t="str">
        <f t="shared" si="3"/>
        <v/>
      </c>
      <c r="D73" s="27" t="str">
        <f t="shared" si="4"/>
        <v/>
      </c>
      <c r="E73" s="27">
        <v>72</v>
      </c>
      <c r="F73" t="str">
        <f t="shared" si="5"/>
        <v/>
      </c>
    </row>
    <row r="74" spans="1:6">
      <c r="A74" s="31">
        <f>IF(申請書!I118="",0,IF(申請書!I118=0,9999,申請書!I118))</f>
        <v>0</v>
      </c>
      <c r="B74" s="23">
        <f>申請書!I119</f>
        <v>0</v>
      </c>
      <c r="C74" s="27" t="str">
        <f t="shared" si="3"/>
        <v/>
      </c>
      <c r="D74" s="27" t="str">
        <f t="shared" si="4"/>
        <v/>
      </c>
      <c r="E74" s="27">
        <v>73</v>
      </c>
      <c r="F74" t="str">
        <f t="shared" si="5"/>
        <v/>
      </c>
    </row>
    <row r="75" spans="1:6">
      <c r="A75" s="31">
        <f>IF(申請書!K118="",0,IF(申請書!K118=0,9999,申請書!K118))</f>
        <v>0</v>
      </c>
      <c r="B75" s="23">
        <f>申請書!K119</f>
        <v>0</v>
      </c>
      <c r="C75" s="27" t="str">
        <f t="shared" si="3"/>
        <v/>
      </c>
      <c r="D75" s="27" t="str">
        <f t="shared" si="4"/>
        <v/>
      </c>
      <c r="E75" s="27">
        <v>74</v>
      </c>
      <c r="F75" t="str">
        <f t="shared" si="5"/>
        <v/>
      </c>
    </row>
    <row r="76" spans="1:6">
      <c r="A76" s="31">
        <f>IF(申請書!M118="",0,IF(申請書!M118=0,9999,申請書!M118))</f>
        <v>0</v>
      </c>
      <c r="B76" s="23">
        <f>申請書!M119</f>
        <v>0</v>
      </c>
      <c r="C76" s="27" t="str">
        <f t="shared" si="3"/>
        <v/>
      </c>
      <c r="D76" s="27" t="str">
        <f t="shared" si="4"/>
        <v/>
      </c>
      <c r="E76" s="27">
        <v>75</v>
      </c>
      <c r="F76" t="str">
        <f t="shared" si="5"/>
        <v/>
      </c>
    </row>
    <row r="77" spans="1:6">
      <c r="A77" s="31">
        <f>IF(申請書!O118="",0,IF(申請書!O118=0,9999,申請書!O118))</f>
        <v>0</v>
      </c>
      <c r="B77" s="23">
        <f>申請書!O119</f>
        <v>0</v>
      </c>
      <c r="C77" s="27" t="str">
        <f t="shared" si="3"/>
        <v/>
      </c>
      <c r="D77" s="27" t="str">
        <f t="shared" si="4"/>
        <v/>
      </c>
      <c r="E77" s="27">
        <v>76</v>
      </c>
      <c r="F77" t="str">
        <f t="shared" si="5"/>
        <v/>
      </c>
    </row>
    <row r="78" spans="1:6">
      <c r="A78" s="31">
        <f>IF(申請書!Q118="",0,IF(申請書!Q118=0,9999,申請書!Q118))</f>
        <v>0</v>
      </c>
      <c r="B78" s="23">
        <f>申請書!Q119</f>
        <v>0</v>
      </c>
      <c r="C78" s="27" t="str">
        <f t="shared" si="3"/>
        <v/>
      </c>
      <c r="D78" s="27" t="str">
        <f t="shared" si="4"/>
        <v/>
      </c>
      <c r="E78" s="27">
        <v>77</v>
      </c>
      <c r="F78" t="str">
        <f t="shared" si="5"/>
        <v/>
      </c>
    </row>
    <row r="79" spans="1:6">
      <c r="A79" s="31">
        <f>IF(申請書!S118="",0,IF(申請書!S118=0,9999,申請書!S118))</f>
        <v>0</v>
      </c>
      <c r="B79" s="23">
        <f>申請書!S119</f>
        <v>0</v>
      </c>
      <c r="C79" s="27" t="str">
        <f t="shared" si="3"/>
        <v/>
      </c>
      <c r="D79" s="27" t="str">
        <f t="shared" si="4"/>
        <v/>
      </c>
      <c r="E79" s="27">
        <v>78</v>
      </c>
      <c r="F79" t="str">
        <f t="shared" si="5"/>
        <v/>
      </c>
    </row>
    <row r="80" spans="1:6">
      <c r="A80" s="31">
        <f>IF(申請書!U118="",0,IF(申請書!U118=0,9999,申請書!U118))</f>
        <v>0</v>
      </c>
      <c r="B80" s="23">
        <f>申請書!U119</f>
        <v>0</v>
      </c>
      <c r="C80" s="27" t="str">
        <f t="shared" si="3"/>
        <v/>
      </c>
      <c r="D80" s="27" t="str">
        <f t="shared" si="4"/>
        <v/>
      </c>
      <c r="E80" s="27">
        <v>79</v>
      </c>
      <c r="F80" t="str">
        <f t="shared" si="5"/>
        <v/>
      </c>
    </row>
    <row r="81" spans="1:6">
      <c r="A81" s="31">
        <f>IF(申請書!W118="",0,IF(申請書!W118=0,9999,申請書!W118))</f>
        <v>0</v>
      </c>
      <c r="B81" s="23">
        <f>申請書!W119</f>
        <v>0</v>
      </c>
      <c r="C81" s="27" t="str">
        <f t="shared" si="3"/>
        <v/>
      </c>
      <c r="D81" s="27" t="str">
        <f t="shared" si="4"/>
        <v/>
      </c>
      <c r="E81" s="27">
        <v>80</v>
      </c>
      <c r="F81" t="str">
        <f t="shared" si="5"/>
        <v/>
      </c>
    </row>
    <row r="82" spans="1:6">
      <c r="A82" s="31">
        <f>IF(申請書!Y118="",0,IF(申請書!Y118=0,9999,申請書!Y118))</f>
        <v>0</v>
      </c>
      <c r="B82" s="23">
        <f>申請書!Y119</f>
        <v>0</v>
      </c>
      <c r="C82" s="27" t="str">
        <f t="shared" si="3"/>
        <v/>
      </c>
      <c r="D82" s="27" t="str">
        <f t="shared" si="4"/>
        <v/>
      </c>
      <c r="E82" s="27">
        <v>81</v>
      </c>
      <c r="F82" t="str">
        <f t="shared" si="5"/>
        <v/>
      </c>
    </row>
    <row r="83" spans="1:6">
      <c r="A83" s="31">
        <f>IF(申請書!AA118="",0,IF(申請書!AA118=0,9999,申請書!AA118))</f>
        <v>0</v>
      </c>
      <c r="B83" s="23">
        <f>申請書!AA119</f>
        <v>0</v>
      </c>
      <c r="C83" s="27" t="str">
        <f t="shared" si="3"/>
        <v/>
      </c>
      <c r="D83" s="27" t="str">
        <f t="shared" si="4"/>
        <v/>
      </c>
      <c r="E83" s="27">
        <v>82</v>
      </c>
      <c r="F83" t="str">
        <f t="shared" si="5"/>
        <v/>
      </c>
    </row>
    <row r="84" spans="1:6">
      <c r="A84" s="31">
        <f>IF(申請書!AC118="",0,IF(申請書!AC118=0,9999,申請書!AC118))</f>
        <v>0</v>
      </c>
      <c r="B84" s="23">
        <f>申請書!AC119</f>
        <v>0</v>
      </c>
      <c r="C84" s="27" t="str">
        <f t="shared" si="3"/>
        <v/>
      </c>
      <c r="D84" s="27" t="str">
        <f t="shared" si="4"/>
        <v/>
      </c>
      <c r="E84" s="27">
        <v>83</v>
      </c>
      <c r="F84" t="str">
        <f t="shared" si="5"/>
        <v/>
      </c>
    </row>
    <row r="85" spans="1:6">
      <c r="A85" s="31">
        <f>IF(申請書!AE118="",0,IF(申請書!AE118=0,9999,申請書!AE118))</f>
        <v>0</v>
      </c>
      <c r="B85" s="23">
        <f>申請書!AE119</f>
        <v>0</v>
      </c>
      <c r="C85" s="27" t="str">
        <f t="shared" si="3"/>
        <v/>
      </c>
      <c r="D85" s="27" t="str">
        <f t="shared" si="4"/>
        <v/>
      </c>
      <c r="E85" s="27">
        <v>84</v>
      </c>
      <c r="F85" t="str">
        <f t="shared" si="5"/>
        <v/>
      </c>
    </row>
    <row r="86" spans="1:6">
      <c r="A86" s="31">
        <f>IF(申請書!E130="",0,IF(申請書!E130=0,9999,申請書!E130))</f>
        <v>0</v>
      </c>
      <c r="B86" s="23">
        <f>申請書!E131</f>
        <v>0</v>
      </c>
      <c r="C86" s="27" t="str">
        <f t="shared" si="3"/>
        <v/>
      </c>
      <c r="D86" s="27" t="str">
        <f t="shared" si="4"/>
        <v/>
      </c>
      <c r="E86" s="27">
        <v>85</v>
      </c>
      <c r="F86" t="str">
        <f t="shared" si="5"/>
        <v/>
      </c>
    </row>
    <row r="87" spans="1:6">
      <c r="A87" s="31">
        <f>IF(申請書!G130="",0,IF(申請書!G130=0,9999,申請書!G130))</f>
        <v>0</v>
      </c>
      <c r="B87" s="23">
        <f>申請書!G131</f>
        <v>0</v>
      </c>
      <c r="C87" s="27" t="str">
        <f t="shared" si="3"/>
        <v/>
      </c>
      <c r="D87" s="27" t="str">
        <f t="shared" si="4"/>
        <v/>
      </c>
      <c r="E87" s="27">
        <v>86</v>
      </c>
      <c r="F87" t="str">
        <f t="shared" si="5"/>
        <v/>
      </c>
    </row>
    <row r="88" spans="1:6">
      <c r="A88" s="31">
        <f>IF(申請書!I130="",0,IF(申請書!I130=0,9999,申請書!I130))</f>
        <v>0</v>
      </c>
      <c r="B88" s="23">
        <f>申請書!I131</f>
        <v>0</v>
      </c>
      <c r="C88" s="27" t="str">
        <f t="shared" si="3"/>
        <v/>
      </c>
      <c r="D88" s="27" t="str">
        <f t="shared" si="4"/>
        <v/>
      </c>
      <c r="E88" s="27">
        <v>87</v>
      </c>
      <c r="F88" t="str">
        <f t="shared" si="5"/>
        <v/>
      </c>
    </row>
    <row r="89" spans="1:6">
      <c r="A89" s="31">
        <f>IF(申請書!K130="",0,IF(申請書!K130=0,9999,申請書!K130))</f>
        <v>0</v>
      </c>
      <c r="B89" s="23">
        <f>申請書!K131</f>
        <v>0</v>
      </c>
      <c r="C89" s="27" t="str">
        <f t="shared" si="3"/>
        <v/>
      </c>
      <c r="D89" s="27" t="str">
        <f t="shared" si="4"/>
        <v/>
      </c>
      <c r="E89" s="27">
        <v>88</v>
      </c>
      <c r="F89" t="str">
        <f t="shared" si="5"/>
        <v/>
      </c>
    </row>
    <row r="90" spans="1:6">
      <c r="A90" s="31">
        <f>IF(申請書!M130="",0,IF(申請書!M130=0,9999,申請書!M130))</f>
        <v>0</v>
      </c>
      <c r="B90" s="23">
        <f>申請書!M131</f>
        <v>0</v>
      </c>
      <c r="C90" s="27" t="str">
        <f t="shared" si="3"/>
        <v/>
      </c>
      <c r="D90" s="27" t="str">
        <f t="shared" si="4"/>
        <v/>
      </c>
      <c r="E90" s="27">
        <v>89</v>
      </c>
      <c r="F90" t="str">
        <f t="shared" si="5"/>
        <v/>
      </c>
    </row>
    <row r="91" spans="1:6">
      <c r="A91" s="31">
        <f>IF(申請書!O130="",0,IF(申請書!O130=0,9999,申請書!O130))</f>
        <v>0</v>
      </c>
      <c r="B91" s="23">
        <f>申請書!O131</f>
        <v>0</v>
      </c>
      <c r="C91" s="27" t="str">
        <f t="shared" si="3"/>
        <v/>
      </c>
      <c r="D91" s="27" t="str">
        <f t="shared" si="4"/>
        <v/>
      </c>
      <c r="E91" s="27">
        <v>90</v>
      </c>
      <c r="F91" t="str">
        <f t="shared" si="5"/>
        <v/>
      </c>
    </row>
    <row r="92" spans="1:6">
      <c r="A92" s="31">
        <f>IF(申請書!Q130="",0,IF(申請書!Q130=0,9999,申請書!Q130))</f>
        <v>0</v>
      </c>
      <c r="B92" s="23">
        <f>申請書!Q131</f>
        <v>0</v>
      </c>
      <c r="C92" s="27" t="str">
        <f t="shared" si="3"/>
        <v/>
      </c>
      <c r="D92" s="27" t="str">
        <f t="shared" si="4"/>
        <v/>
      </c>
      <c r="E92" s="27">
        <v>91</v>
      </c>
      <c r="F92" t="str">
        <f t="shared" si="5"/>
        <v/>
      </c>
    </row>
    <row r="93" spans="1:6">
      <c r="A93" s="31">
        <f>IF(申請書!S130="",0,IF(申請書!S130=0,9999,申請書!S130))</f>
        <v>0</v>
      </c>
      <c r="B93" s="23">
        <f>申請書!S131</f>
        <v>0</v>
      </c>
      <c r="C93" s="27" t="str">
        <f t="shared" si="3"/>
        <v/>
      </c>
      <c r="D93" s="27" t="str">
        <f t="shared" si="4"/>
        <v/>
      </c>
      <c r="E93" s="27">
        <v>92</v>
      </c>
      <c r="F93" t="str">
        <f t="shared" si="5"/>
        <v/>
      </c>
    </row>
    <row r="94" spans="1:6">
      <c r="A94" s="31">
        <f>IF(申請書!U130="",0,IF(申請書!U130=0,9999,申請書!U130))</f>
        <v>0</v>
      </c>
      <c r="B94" s="23">
        <f>申請書!U131</f>
        <v>0</v>
      </c>
      <c r="C94" s="27" t="str">
        <f t="shared" si="3"/>
        <v/>
      </c>
      <c r="D94" s="27" t="str">
        <f t="shared" si="4"/>
        <v/>
      </c>
      <c r="E94" s="27">
        <v>93</v>
      </c>
      <c r="F94" t="str">
        <f t="shared" si="5"/>
        <v/>
      </c>
    </row>
    <row r="95" spans="1:6">
      <c r="A95" s="31">
        <f>IF(申請書!W130="",0,IF(申請書!W130=0,9999,申請書!W130))</f>
        <v>0</v>
      </c>
      <c r="B95" s="23">
        <f>申請書!W131</f>
        <v>0</v>
      </c>
      <c r="C95" s="27" t="str">
        <f t="shared" si="3"/>
        <v/>
      </c>
      <c r="D95" s="27" t="str">
        <f t="shared" si="4"/>
        <v/>
      </c>
      <c r="E95" s="27">
        <v>94</v>
      </c>
      <c r="F95" t="str">
        <f t="shared" si="5"/>
        <v/>
      </c>
    </row>
    <row r="96" spans="1:6">
      <c r="A96" s="31">
        <f>IF(申請書!Y130="",0,IF(申請書!Y130=0,9999,申請書!Y130))</f>
        <v>0</v>
      </c>
      <c r="B96" s="23">
        <f>申請書!Y131</f>
        <v>0</v>
      </c>
      <c r="C96" s="27" t="str">
        <f t="shared" si="3"/>
        <v/>
      </c>
      <c r="D96" s="27" t="str">
        <f t="shared" si="4"/>
        <v/>
      </c>
      <c r="E96" s="27">
        <v>95</v>
      </c>
      <c r="F96" t="str">
        <f t="shared" si="5"/>
        <v/>
      </c>
    </row>
    <row r="97" spans="1:6">
      <c r="A97" s="31">
        <f>IF(申請書!AA130="",0,IF(申請書!AA130=0,9999,申請書!AA130))</f>
        <v>0</v>
      </c>
      <c r="B97" s="23">
        <f>申請書!AA131</f>
        <v>0</v>
      </c>
      <c r="C97" s="27" t="str">
        <f t="shared" si="3"/>
        <v/>
      </c>
      <c r="D97" s="27" t="str">
        <f t="shared" si="4"/>
        <v/>
      </c>
      <c r="E97" s="27">
        <v>96</v>
      </c>
      <c r="F97" t="str">
        <f t="shared" si="5"/>
        <v/>
      </c>
    </row>
    <row r="98" spans="1:6">
      <c r="A98" s="31">
        <f>IF(申請書!AC130="",0,IF(申請書!AC130=0,9999,申請書!AC130))</f>
        <v>0</v>
      </c>
      <c r="B98" s="23">
        <f>申請書!AC131</f>
        <v>0</v>
      </c>
      <c r="C98" s="27" t="str">
        <f t="shared" si="3"/>
        <v/>
      </c>
      <c r="D98" s="27" t="str">
        <f t="shared" si="4"/>
        <v/>
      </c>
      <c r="E98" s="27">
        <v>97</v>
      </c>
      <c r="F98" t="str">
        <f t="shared" si="5"/>
        <v/>
      </c>
    </row>
    <row r="99" spans="1:6">
      <c r="A99" s="31">
        <f>IF(申請書!AE130="",0,IF(申請書!AE130=0,9999,申請書!AE130))</f>
        <v>0</v>
      </c>
      <c r="B99" s="23">
        <f>申請書!AE131</f>
        <v>0</v>
      </c>
      <c r="C99" s="27" t="str">
        <f t="shared" si="3"/>
        <v/>
      </c>
      <c r="D99" s="27" t="str">
        <f t="shared" si="4"/>
        <v/>
      </c>
      <c r="E99" s="27">
        <v>98</v>
      </c>
      <c r="F99" t="str">
        <f t="shared" si="5"/>
        <v/>
      </c>
    </row>
    <row r="100" spans="1:6">
      <c r="A100" s="31">
        <f>IF(申請書!E142="",0,IF(申請書!E142=0,9999,申請書!E142))</f>
        <v>0</v>
      </c>
      <c r="B100" s="23">
        <f>申請書!E143</f>
        <v>0</v>
      </c>
      <c r="C100" s="27" t="str">
        <f t="shared" si="3"/>
        <v/>
      </c>
      <c r="D100" s="27" t="str">
        <f t="shared" si="4"/>
        <v/>
      </c>
      <c r="E100" s="27">
        <v>99</v>
      </c>
      <c r="F100" t="str">
        <f t="shared" si="5"/>
        <v/>
      </c>
    </row>
    <row r="101" spans="1:6">
      <c r="A101" s="31">
        <f>IF(申請書!G142="",0,IF(申請書!G142=0,9999,申請書!G142))</f>
        <v>0</v>
      </c>
      <c r="B101" s="23">
        <f>申請書!G143</f>
        <v>0</v>
      </c>
      <c r="C101" s="27" t="str">
        <f t="shared" si="3"/>
        <v/>
      </c>
      <c r="D101" s="27" t="str">
        <f t="shared" si="4"/>
        <v/>
      </c>
      <c r="E101" s="27">
        <v>100</v>
      </c>
      <c r="F101" t="str">
        <f t="shared" si="5"/>
        <v/>
      </c>
    </row>
    <row r="102" spans="1:6">
      <c r="A102" s="31">
        <f>IF(申請書!I142="",0,IF(申請書!I142=0,9999,申請書!I142))</f>
        <v>0</v>
      </c>
      <c r="B102" s="23">
        <f>申請書!I143</f>
        <v>0</v>
      </c>
      <c r="C102" s="27" t="str">
        <f t="shared" si="3"/>
        <v/>
      </c>
      <c r="D102" s="27" t="str">
        <f t="shared" si="4"/>
        <v/>
      </c>
      <c r="E102" s="27">
        <v>101</v>
      </c>
      <c r="F102" t="str">
        <f t="shared" si="5"/>
        <v/>
      </c>
    </row>
    <row r="103" spans="1:6">
      <c r="A103" s="31">
        <f>IF(申請書!K142="",0,IF(申請書!K142=0,9999,申請書!K142))</f>
        <v>0</v>
      </c>
      <c r="B103" s="23">
        <f>申請書!K143</f>
        <v>0</v>
      </c>
      <c r="C103" s="27" t="str">
        <f t="shared" si="3"/>
        <v/>
      </c>
      <c r="D103" s="27" t="str">
        <f t="shared" si="4"/>
        <v/>
      </c>
      <c r="E103" s="27">
        <v>102</v>
      </c>
      <c r="F103" t="str">
        <f t="shared" si="5"/>
        <v/>
      </c>
    </row>
    <row r="104" spans="1:6">
      <c r="A104" s="31">
        <f>IF(申請書!M142="",0,IF(申請書!M142=0,9999,申請書!M142))</f>
        <v>0</v>
      </c>
      <c r="B104" s="23">
        <f>申請書!M143</f>
        <v>0</v>
      </c>
      <c r="C104" s="27" t="str">
        <f t="shared" si="3"/>
        <v/>
      </c>
      <c r="D104" s="27" t="str">
        <f t="shared" si="4"/>
        <v/>
      </c>
      <c r="E104" s="27">
        <v>103</v>
      </c>
      <c r="F104" t="str">
        <f t="shared" si="5"/>
        <v/>
      </c>
    </row>
    <row r="105" spans="1:6">
      <c r="A105" s="31">
        <f>IF(申請書!O142="",0,IF(申請書!O142=0,9999,申請書!O142))</f>
        <v>0</v>
      </c>
      <c r="B105" s="23">
        <f>申請書!O143</f>
        <v>0</v>
      </c>
      <c r="C105" s="27" t="str">
        <f t="shared" si="3"/>
        <v/>
      </c>
      <c r="D105" s="27" t="str">
        <f t="shared" si="4"/>
        <v/>
      </c>
      <c r="E105" s="27">
        <v>104</v>
      </c>
      <c r="F105" t="str">
        <f t="shared" si="5"/>
        <v/>
      </c>
    </row>
    <row r="106" spans="1:6">
      <c r="A106" s="31">
        <f>IF(申請書!Q142="",0,IF(申請書!Q142=0,9999,申請書!Q142))</f>
        <v>0</v>
      </c>
      <c r="B106" s="23">
        <f>申請書!Q143</f>
        <v>0</v>
      </c>
      <c r="C106" s="27" t="str">
        <f t="shared" si="3"/>
        <v/>
      </c>
      <c r="D106" s="27" t="str">
        <f t="shared" si="4"/>
        <v/>
      </c>
      <c r="E106" s="27">
        <v>105</v>
      </c>
      <c r="F106" t="str">
        <f t="shared" si="5"/>
        <v/>
      </c>
    </row>
    <row r="107" spans="1:6">
      <c r="A107" s="31">
        <f>IF(申請書!S142="",0,IF(申請書!S142=0,9999,申請書!S142))</f>
        <v>0</v>
      </c>
      <c r="B107" s="23">
        <f>申請書!S143</f>
        <v>0</v>
      </c>
      <c r="C107" s="27" t="str">
        <f t="shared" si="3"/>
        <v/>
      </c>
      <c r="D107" s="27" t="str">
        <f t="shared" si="4"/>
        <v/>
      </c>
      <c r="E107" s="27">
        <v>106</v>
      </c>
      <c r="F107" t="str">
        <f t="shared" si="5"/>
        <v/>
      </c>
    </row>
    <row r="108" spans="1:6">
      <c r="A108" s="31">
        <f>IF(申請書!U142="",0,IF(申請書!U142=0,9999,申請書!U142))</f>
        <v>0</v>
      </c>
      <c r="B108" s="23">
        <f>申請書!U143</f>
        <v>0</v>
      </c>
      <c r="C108" s="27" t="str">
        <f t="shared" si="3"/>
        <v/>
      </c>
      <c r="D108" s="27" t="str">
        <f t="shared" si="4"/>
        <v/>
      </c>
      <c r="E108" s="27">
        <v>107</v>
      </c>
      <c r="F108" t="str">
        <f t="shared" si="5"/>
        <v/>
      </c>
    </row>
    <row r="109" spans="1:6">
      <c r="A109" s="31">
        <f>IF(申請書!W142="",0,IF(申請書!W142=0,9999,申請書!W142))</f>
        <v>0</v>
      </c>
      <c r="B109" s="23">
        <f>申請書!W143</f>
        <v>0</v>
      </c>
      <c r="C109" s="27" t="str">
        <f t="shared" si="3"/>
        <v/>
      </c>
      <c r="D109" s="27" t="str">
        <f t="shared" si="4"/>
        <v/>
      </c>
      <c r="E109" s="27">
        <v>108</v>
      </c>
      <c r="F109" t="str">
        <f t="shared" si="5"/>
        <v/>
      </c>
    </row>
    <row r="110" spans="1:6">
      <c r="A110" s="31">
        <f>IF(申請書!Y142="",0,IF(申請書!Y142=0,9999,申請書!Y142))</f>
        <v>0</v>
      </c>
      <c r="B110" s="23">
        <f>申請書!Y143</f>
        <v>0</v>
      </c>
      <c r="C110" s="27" t="str">
        <f t="shared" si="3"/>
        <v/>
      </c>
      <c r="D110" s="27" t="str">
        <f t="shared" si="4"/>
        <v/>
      </c>
      <c r="E110" s="27">
        <v>109</v>
      </c>
      <c r="F110" t="str">
        <f t="shared" si="5"/>
        <v/>
      </c>
    </row>
    <row r="111" spans="1:6">
      <c r="A111" s="31">
        <f>IF(申請書!AA142="",0,IF(申請書!AA142=0,9999,申請書!AA142))</f>
        <v>0</v>
      </c>
      <c r="B111" s="23">
        <f>申請書!AA143</f>
        <v>0</v>
      </c>
      <c r="C111" s="27" t="str">
        <f t="shared" si="3"/>
        <v/>
      </c>
      <c r="D111" s="27" t="str">
        <f t="shared" si="4"/>
        <v/>
      </c>
      <c r="E111" s="27">
        <v>110</v>
      </c>
      <c r="F111" t="str">
        <f t="shared" si="5"/>
        <v/>
      </c>
    </row>
    <row r="112" spans="1:6">
      <c r="A112" s="31">
        <f>IF(申請書!AC142="",0,IF(申請書!AC142=0,9999,申請書!AC142))</f>
        <v>0</v>
      </c>
      <c r="B112" s="23">
        <f>申請書!AC143</f>
        <v>0</v>
      </c>
      <c r="C112" s="27" t="str">
        <f t="shared" si="3"/>
        <v/>
      </c>
      <c r="D112" s="27" t="str">
        <f t="shared" si="4"/>
        <v/>
      </c>
      <c r="E112" s="27">
        <v>111</v>
      </c>
      <c r="F112" t="str">
        <f t="shared" si="5"/>
        <v/>
      </c>
    </row>
    <row r="113" spans="1:6">
      <c r="A113" s="31">
        <f>IF(申請書!AE142="",0,IF(申請書!AE142=0,9999,申請書!AE142))</f>
        <v>0</v>
      </c>
      <c r="B113" s="23">
        <f>申請書!AE143</f>
        <v>0</v>
      </c>
      <c r="C113" s="27" t="str">
        <f t="shared" si="3"/>
        <v/>
      </c>
      <c r="D113" s="27" t="str">
        <f t="shared" si="4"/>
        <v/>
      </c>
      <c r="E113" s="27">
        <v>112</v>
      </c>
      <c r="F113" t="str">
        <f t="shared" si="5"/>
        <v/>
      </c>
    </row>
    <row r="114" spans="1:6">
      <c r="A114" s="31">
        <f>IF(申請書!E154="",0,IF(申請書!E154=0,9999,申請書!E154))</f>
        <v>0</v>
      </c>
      <c r="B114" s="23">
        <f>申請書!E155</f>
        <v>0</v>
      </c>
      <c r="C114" s="27" t="str">
        <f t="shared" si="3"/>
        <v/>
      </c>
      <c r="D114" s="27" t="str">
        <f t="shared" si="4"/>
        <v/>
      </c>
      <c r="E114" s="27">
        <v>113</v>
      </c>
      <c r="F114" t="str">
        <f t="shared" si="5"/>
        <v/>
      </c>
    </row>
    <row r="115" spans="1:6">
      <c r="A115" s="31">
        <f>IF(申請書!G154="",0,IF(申請書!G154=0,9999,申請書!G154))</f>
        <v>0</v>
      </c>
      <c r="B115" s="23">
        <f>申請書!G155</f>
        <v>0</v>
      </c>
      <c r="C115" s="27" t="str">
        <f t="shared" si="3"/>
        <v/>
      </c>
      <c r="D115" s="27" t="str">
        <f t="shared" si="4"/>
        <v/>
      </c>
      <c r="E115" s="27">
        <v>114</v>
      </c>
      <c r="F115" t="str">
        <f t="shared" si="5"/>
        <v/>
      </c>
    </row>
    <row r="116" spans="1:6">
      <c r="A116" s="31">
        <f>IF(申請書!I154="",0,IF(申請書!I154=0,9999,申請書!I154))</f>
        <v>0</v>
      </c>
      <c r="B116" s="23">
        <f>申請書!I155</f>
        <v>0</v>
      </c>
      <c r="C116" s="27" t="str">
        <f t="shared" si="3"/>
        <v/>
      </c>
      <c r="D116" s="27" t="str">
        <f t="shared" si="4"/>
        <v/>
      </c>
      <c r="E116" s="27">
        <v>115</v>
      </c>
      <c r="F116" t="str">
        <f t="shared" si="5"/>
        <v/>
      </c>
    </row>
    <row r="117" spans="1:6">
      <c r="A117" s="31">
        <f>IF(申請書!K154="",0,IF(申請書!K154=0,9999,申請書!K154))</f>
        <v>0</v>
      </c>
      <c r="B117" s="23">
        <f>申請書!K155</f>
        <v>0</v>
      </c>
      <c r="C117" s="27" t="str">
        <f t="shared" si="3"/>
        <v/>
      </c>
      <c r="D117" s="27" t="str">
        <f t="shared" si="4"/>
        <v/>
      </c>
      <c r="E117" s="27">
        <v>116</v>
      </c>
      <c r="F117" t="str">
        <f t="shared" si="5"/>
        <v/>
      </c>
    </row>
    <row r="118" spans="1:6">
      <c r="A118" s="31">
        <f>IF(申請書!M154="",0,IF(申請書!M154=0,9999,申請書!M154))</f>
        <v>0</v>
      </c>
      <c r="B118" s="23">
        <f>申請書!M155</f>
        <v>0</v>
      </c>
      <c r="C118" s="27" t="str">
        <f t="shared" si="3"/>
        <v/>
      </c>
      <c r="D118" s="27" t="str">
        <f t="shared" si="4"/>
        <v/>
      </c>
      <c r="E118" s="27">
        <v>117</v>
      </c>
      <c r="F118" t="str">
        <f t="shared" si="5"/>
        <v/>
      </c>
    </row>
    <row r="119" spans="1:6">
      <c r="A119" s="31">
        <f>IF(申請書!O154="",0,IF(申請書!O154=0,9999,申請書!O154))</f>
        <v>0</v>
      </c>
      <c r="B119" s="23">
        <f>申請書!O155</f>
        <v>0</v>
      </c>
      <c r="C119" s="27" t="str">
        <f t="shared" si="3"/>
        <v/>
      </c>
      <c r="D119" s="27" t="str">
        <f t="shared" si="4"/>
        <v/>
      </c>
      <c r="E119" s="27">
        <v>118</v>
      </c>
      <c r="F119" t="str">
        <f t="shared" si="5"/>
        <v/>
      </c>
    </row>
    <row r="120" spans="1:6">
      <c r="A120" s="31">
        <f>IF(申請書!Q154="",0,IF(申請書!Q154=0,9999,申請書!Q154))</f>
        <v>0</v>
      </c>
      <c r="B120" s="23">
        <f>申請書!Q155</f>
        <v>0</v>
      </c>
      <c r="C120" s="27" t="str">
        <f t="shared" si="3"/>
        <v/>
      </c>
      <c r="D120" s="27" t="str">
        <f t="shared" si="4"/>
        <v/>
      </c>
      <c r="E120" s="27">
        <v>119</v>
      </c>
      <c r="F120" t="str">
        <f t="shared" si="5"/>
        <v/>
      </c>
    </row>
    <row r="121" spans="1:6">
      <c r="A121" s="31">
        <f>IF(申請書!S154="",0,IF(申請書!S154=0,9999,申請書!S154))</f>
        <v>0</v>
      </c>
      <c r="B121" s="23">
        <f>申請書!S155</f>
        <v>0</v>
      </c>
      <c r="C121" s="27" t="str">
        <f t="shared" si="3"/>
        <v/>
      </c>
      <c r="D121" s="27" t="str">
        <f t="shared" si="4"/>
        <v/>
      </c>
      <c r="E121" s="27">
        <v>120</v>
      </c>
      <c r="F121" t="str">
        <f t="shared" si="5"/>
        <v/>
      </c>
    </row>
    <row r="122" spans="1:6">
      <c r="A122" s="31">
        <f>IF(申請書!U154="",0,IF(申請書!U154=0,9999,申請書!U154))</f>
        <v>0</v>
      </c>
      <c r="B122" s="23">
        <f>申請書!U155</f>
        <v>0</v>
      </c>
      <c r="C122" s="27" t="str">
        <f t="shared" si="3"/>
        <v/>
      </c>
      <c r="D122" s="27" t="str">
        <f t="shared" si="4"/>
        <v/>
      </c>
      <c r="E122" s="27">
        <v>121</v>
      </c>
      <c r="F122" t="str">
        <f t="shared" si="5"/>
        <v/>
      </c>
    </row>
    <row r="123" spans="1:6">
      <c r="A123" s="31">
        <f>IF(申請書!W154="",0,IF(申請書!W154=0,9999,申請書!W154))</f>
        <v>0</v>
      </c>
      <c r="B123" s="23">
        <f>申請書!W155</f>
        <v>0</v>
      </c>
      <c r="C123" s="27" t="str">
        <f t="shared" si="3"/>
        <v/>
      </c>
      <c r="D123" s="27" t="str">
        <f t="shared" si="4"/>
        <v/>
      </c>
      <c r="E123" s="27">
        <v>122</v>
      </c>
      <c r="F123" t="str">
        <f t="shared" si="5"/>
        <v/>
      </c>
    </row>
    <row r="124" spans="1:6">
      <c r="A124" s="31">
        <f>IF(申請書!Y154="",0,IF(申請書!Y154=0,9999,申請書!Y154))</f>
        <v>0</v>
      </c>
      <c r="B124" s="23">
        <f>申請書!Y155</f>
        <v>0</v>
      </c>
      <c r="C124" s="27" t="str">
        <f t="shared" si="3"/>
        <v/>
      </c>
      <c r="D124" s="27" t="str">
        <f t="shared" si="4"/>
        <v/>
      </c>
      <c r="E124" s="27">
        <v>123</v>
      </c>
      <c r="F124" t="str">
        <f t="shared" si="5"/>
        <v/>
      </c>
    </row>
    <row r="125" spans="1:6">
      <c r="A125" s="31">
        <f>IF(申請書!AA154="",0,IF(申請書!AA154=0,9999,申請書!AA154))</f>
        <v>0</v>
      </c>
      <c r="B125" s="23">
        <f>申請書!AA155</f>
        <v>0</v>
      </c>
      <c r="C125" s="27" t="str">
        <f t="shared" si="3"/>
        <v/>
      </c>
      <c r="D125" s="27" t="str">
        <f t="shared" si="4"/>
        <v/>
      </c>
      <c r="E125" s="27">
        <v>124</v>
      </c>
      <c r="F125" t="str">
        <f t="shared" si="5"/>
        <v/>
      </c>
    </row>
    <row r="126" spans="1:6">
      <c r="A126" s="31">
        <f>IF(申請書!AC154="",0,IF(申請書!AC154=0,9999,申請書!AC154))</f>
        <v>0</v>
      </c>
      <c r="B126" s="23">
        <f>申請書!AC155</f>
        <v>0</v>
      </c>
      <c r="C126" s="27" t="str">
        <f t="shared" si="3"/>
        <v/>
      </c>
      <c r="D126" s="27" t="str">
        <f t="shared" si="4"/>
        <v/>
      </c>
      <c r="E126" s="27">
        <v>125</v>
      </c>
      <c r="F126" t="str">
        <f t="shared" si="5"/>
        <v/>
      </c>
    </row>
    <row r="127" spans="1:6">
      <c r="A127" s="31">
        <f>IF(申請書!AE154="",0,IF(申請書!AE154=0,9999,申請書!AE154))</f>
        <v>0</v>
      </c>
      <c r="B127" s="23">
        <f>申請書!AE155</f>
        <v>0</v>
      </c>
      <c r="C127" s="27" t="str">
        <f t="shared" si="3"/>
        <v/>
      </c>
      <c r="D127" s="27" t="str">
        <f t="shared" si="4"/>
        <v/>
      </c>
      <c r="E127" s="27">
        <v>126</v>
      </c>
      <c r="F127" t="str">
        <f t="shared" si="5"/>
        <v/>
      </c>
    </row>
    <row r="128" spans="1:6">
      <c r="A128" s="31">
        <f>IF(申請書!E166="",0,IF(申請書!E166=0,9999,申請書!E166))</f>
        <v>0</v>
      </c>
      <c r="B128" s="23">
        <f>申請書!E167</f>
        <v>0</v>
      </c>
      <c r="C128" s="27" t="str">
        <f t="shared" si="3"/>
        <v/>
      </c>
      <c r="D128" s="27" t="str">
        <f t="shared" si="4"/>
        <v/>
      </c>
      <c r="E128" s="27">
        <v>127</v>
      </c>
      <c r="F128" t="str">
        <f t="shared" si="5"/>
        <v/>
      </c>
    </row>
    <row r="129" spans="1:6">
      <c r="A129" s="31">
        <f>IF(申請書!G166="",0,IF(申請書!G166=0,9999,申請書!G166))</f>
        <v>0</v>
      </c>
      <c r="B129" s="23">
        <f>申請書!G167</f>
        <v>0</v>
      </c>
      <c r="C129" s="27" t="str">
        <f t="shared" si="3"/>
        <v/>
      </c>
      <c r="D129" s="27" t="str">
        <f t="shared" si="4"/>
        <v/>
      </c>
      <c r="E129" s="27">
        <v>128</v>
      </c>
      <c r="F129" t="str">
        <f t="shared" si="5"/>
        <v/>
      </c>
    </row>
    <row r="130" spans="1:6">
      <c r="A130" s="31">
        <f>IF(申請書!I166="",0,IF(申請書!I166=0,9999,申請書!I166))</f>
        <v>0</v>
      </c>
      <c r="B130" s="23">
        <f>申請書!I167</f>
        <v>0</v>
      </c>
      <c r="C130" s="27" t="str">
        <f t="shared" si="3"/>
        <v/>
      </c>
      <c r="D130" s="27" t="str">
        <f t="shared" si="4"/>
        <v/>
      </c>
      <c r="E130" s="27">
        <v>129</v>
      </c>
      <c r="F130" t="str">
        <f t="shared" si="5"/>
        <v/>
      </c>
    </row>
    <row r="131" spans="1:6">
      <c r="A131" s="31">
        <f>IF(申請書!K166="",0,IF(申請書!K166=0,9999,申請書!K166))</f>
        <v>0</v>
      </c>
      <c r="B131" s="23">
        <f>申請書!K167</f>
        <v>0</v>
      </c>
      <c r="C131" s="27" t="str">
        <f t="shared" ref="C131:C194" si="6">IFERROR(RANK(D131,$D$2:$D$281,1),"")</f>
        <v/>
      </c>
      <c r="D131" s="27" t="str">
        <f t="shared" ref="D131:D194" si="7">IF(A131=0,"",A131)</f>
        <v/>
      </c>
      <c r="E131" s="27">
        <v>130</v>
      </c>
      <c r="F131" t="str">
        <f t="shared" ref="F131:F194" si="8">IFERROR(VLOOKUP(E131,$C$2:$D$281,2,FALSE),"")</f>
        <v/>
      </c>
    </row>
    <row r="132" spans="1:6">
      <c r="A132" s="31">
        <f>IF(申請書!M166="",0,IF(申請書!M166=0,9999,申請書!M166))</f>
        <v>0</v>
      </c>
      <c r="B132" s="23">
        <f>申請書!M167</f>
        <v>0</v>
      </c>
      <c r="C132" s="27" t="str">
        <f t="shared" si="6"/>
        <v/>
      </c>
      <c r="D132" s="27" t="str">
        <f t="shared" si="7"/>
        <v/>
      </c>
      <c r="E132" s="27">
        <v>131</v>
      </c>
      <c r="F132" t="str">
        <f t="shared" si="8"/>
        <v/>
      </c>
    </row>
    <row r="133" spans="1:6">
      <c r="A133" s="31">
        <f>IF(申請書!O166="",0,IF(申請書!O166=0,9999,申請書!O166))</f>
        <v>0</v>
      </c>
      <c r="B133" s="23">
        <f>申請書!O167</f>
        <v>0</v>
      </c>
      <c r="C133" s="27" t="str">
        <f t="shared" si="6"/>
        <v/>
      </c>
      <c r="D133" s="27" t="str">
        <f t="shared" si="7"/>
        <v/>
      </c>
      <c r="E133" s="27">
        <v>132</v>
      </c>
      <c r="F133" t="str">
        <f t="shared" si="8"/>
        <v/>
      </c>
    </row>
    <row r="134" spans="1:6">
      <c r="A134" s="31">
        <f>IF(申請書!Q166="",0,IF(申請書!Q166=0,9999,申請書!Q166))</f>
        <v>0</v>
      </c>
      <c r="B134" s="23">
        <f>申請書!Q167</f>
        <v>0</v>
      </c>
      <c r="C134" s="27" t="str">
        <f t="shared" si="6"/>
        <v/>
      </c>
      <c r="D134" s="27" t="str">
        <f t="shared" si="7"/>
        <v/>
      </c>
      <c r="E134" s="27">
        <v>133</v>
      </c>
      <c r="F134" t="str">
        <f t="shared" si="8"/>
        <v/>
      </c>
    </row>
    <row r="135" spans="1:6">
      <c r="A135" s="31">
        <f>IF(申請書!S166="",0,IF(申請書!S166=0,9999,申請書!S166))</f>
        <v>0</v>
      </c>
      <c r="B135" s="23">
        <f>申請書!S167</f>
        <v>0</v>
      </c>
      <c r="C135" s="27" t="str">
        <f t="shared" si="6"/>
        <v/>
      </c>
      <c r="D135" s="27" t="str">
        <f t="shared" si="7"/>
        <v/>
      </c>
      <c r="E135" s="27">
        <v>134</v>
      </c>
      <c r="F135" t="str">
        <f t="shared" si="8"/>
        <v/>
      </c>
    </row>
    <row r="136" spans="1:6">
      <c r="A136" s="31">
        <f>IF(申請書!U166="",0,IF(申請書!U166=0,9999,申請書!U166))</f>
        <v>0</v>
      </c>
      <c r="B136" s="23">
        <f>申請書!U167</f>
        <v>0</v>
      </c>
      <c r="C136" s="27" t="str">
        <f t="shared" si="6"/>
        <v/>
      </c>
      <c r="D136" s="27" t="str">
        <f t="shared" si="7"/>
        <v/>
      </c>
      <c r="E136" s="27">
        <v>135</v>
      </c>
      <c r="F136" t="str">
        <f t="shared" si="8"/>
        <v/>
      </c>
    </row>
    <row r="137" spans="1:6">
      <c r="A137" s="31">
        <f>IF(申請書!W166="",0,IF(申請書!W166=0,9999,申請書!W166))</f>
        <v>0</v>
      </c>
      <c r="B137" s="23">
        <f>申請書!W167</f>
        <v>0</v>
      </c>
      <c r="C137" s="27" t="str">
        <f t="shared" si="6"/>
        <v/>
      </c>
      <c r="D137" s="27" t="str">
        <f t="shared" si="7"/>
        <v/>
      </c>
      <c r="E137" s="27">
        <v>136</v>
      </c>
      <c r="F137" t="str">
        <f t="shared" si="8"/>
        <v/>
      </c>
    </row>
    <row r="138" spans="1:6">
      <c r="A138" s="31">
        <f>IF(申請書!Y166="",0,IF(申請書!Y166=0,9999,申請書!Y166))</f>
        <v>0</v>
      </c>
      <c r="B138" s="23">
        <f>申請書!Y167</f>
        <v>0</v>
      </c>
      <c r="C138" s="27" t="str">
        <f t="shared" si="6"/>
        <v/>
      </c>
      <c r="D138" s="27" t="str">
        <f t="shared" si="7"/>
        <v/>
      </c>
      <c r="E138" s="27">
        <v>137</v>
      </c>
      <c r="F138" t="str">
        <f t="shared" si="8"/>
        <v/>
      </c>
    </row>
    <row r="139" spans="1:6">
      <c r="A139" s="31">
        <f>IF(申請書!AA166="",0,IF(申請書!AA166=0,9999,申請書!AA166))</f>
        <v>0</v>
      </c>
      <c r="B139" s="23">
        <f>申請書!AA167</f>
        <v>0</v>
      </c>
      <c r="C139" s="27" t="str">
        <f t="shared" si="6"/>
        <v/>
      </c>
      <c r="D139" s="27" t="str">
        <f t="shared" si="7"/>
        <v/>
      </c>
      <c r="E139" s="27">
        <v>138</v>
      </c>
      <c r="F139" t="str">
        <f t="shared" si="8"/>
        <v/>
      </c>
    </row>
    <row r="140" spans="1:6">
      <c r="A140" s="31">
        <f>IF(申請書!AC166="",0,IF(申請書!AC166=0,9999,申請書!AC166))</f>
        <v>0</v>
      </c>
      <c r="B140" s="23">
        <f>申請書!AC167</f>
        <v>0</v>
      </c>
      <c r="C140" s="27" t="str">
        <f t="shared" si="6"/>
        <v/>
      </c>
      <c r="D140" s="27" t="str">
        <f t="shared" si="7"/>
        <v/>
      </c>
      <c r="E140" s="27">
        <v>139</v>
      </c>
      <c r="F140" t="str">
        <f t="shared" si="8"/>
        <v/>
      </c>
    </row>
    <row r="141" spans="1:6">
      <c r="A141" s="31">
        <f>IF(申請書!AE166="",0,IF(申請書!AE166=0,9999,申請書!AE166))</f>
        <v>0</v>
      </c>
      <c r="B141" s="23">
        <f>申請書!AE167</f>
        <v>0</v>
      </c>
      <c r="C141" s="27" t="str">
        <f t="shared" si="6"/>
        <v/>
      </c>
      <c r="D141" s="27" t="str">
        <f t="shared" si="7"/>
        <v/>
      </c>
      <c r="E141" s="27">
        <v>140</v>
      </c>
      <c r="F141" t="str">
        <f t="shared" si="8"/>
        <v/>
      </c>
    </row>
    <row r="142" spans="1:6">
      <c r="A142" s="31">
        <f>IF(申請書!E178="",0,IF(申請書!E178=0,9999,申請書!E178))</f>
        <v>0</v>
      </c>
      <c r="B142" s="23">
        <f>申請書!E179</f>
        <v>0</v>
      </c>
      <c r="C142" s="27" t="str">
        <f t="shared" si="6"/>
        <v/>
      </c>
      <c r="D142" s="27" t="str">
        <f t="shared" si="7"/>
        <v/>
      </c>
      <c r="E142" s="27">
        <v>141</v>
      </c>
      <c r="F142" t="str">
        <f t="shared" si="8"/>
        <v/>
      </c>
    </row>
    <row r="143" spans="1:6">
      <c r="A143" s="31">
        <f>IF(申請書!G178="",0,IF(申請書!G178=0,9999,申請書!G178))</f>
        <v>0</v>
      </c>
      <c r="B143" s="23">
        <f>申請書!G179</f>
        <v>0</v>
      </c>
      <c r="C143" s="27" t="str">
        <f t="shared" si="6"/>
        <v/>
      </c>
      <c r="D143" s="27" t="str">
        <f t="shared" si="7"/>
        <v/>
      </c>
      <c r="E143" s="27">
        <v>142</v>
      </c>
      <c r="F143" t="str">
        <f t="shared" si="8"/>
        <v/>
      </c>
    </row>
    <row r="144" spans="1:6">
      <c r="A144" s="31">
        <f>IF(申請書!I178="",0,IF(申請書!I178=0,9999,申請書!I178))</f>
        <v>0</v>
      </c>
      <c r="B144" s="23">
        <f>申請書!I179</f>
        <v>0</v>
      </c>
      <c r="C144" s="27" t="str">
        <f t="shared" si="6"/>
        <v/>
      </c>
      <c r="D144" s="27" t="str">
        <f t="shared" si="7"/>
        <v/>
      </c>
      <c r="E144" s="27">
        <v>143</v>
      </c>
      <c r="F144" t="str">
        <f t="shared" si="8"/>
        <v/>
      </c>
    </row>
    <row r="145" spans="1:6">
      <c r="A145" s="31">
        <f>IF(申請書!K178="",0,IF(申請書!K178=0,9999,申請書!K178))</f>
        <v>0</v>
      </c>
      <c r="B145" s="23">
        <f>申請書!K179</f>
        <v>0</v>
      </c>
      <c r="C145" s="27" t="str">
        <f t="shared" si="6"/>
        <v/>
      </c>
      <c r="D145" s="27" t="str">
        <f t="shared" si="7"/>
        <v/>
      </c>
      <c r="E145" s="27">
        <v>144</v>
      </c>
      <c r="F145" t="str">
        <f t="shared" si="8"/>
        <v/>
      </c>
    </row>
    <row r="146" spans="1:6">
      <c r="A146" s="31">
        <f>IF(申請書!M178="",0,IF(申請書!M178=0,9999,申請書!M178))</f>
        <v>0</v>
      </c>
      <c r="B146" s="23">
        <f>申請書!M179</f>
        <v>0</v>
      </c>
      <c r="C146" s="27" t="str">
        <f t="shared" si="6"/>
        <v/>
      </c>
      <c r="D146" s="27" t="str">
        <f t="shared" si="7"/>
        <v/>
      </c>
      <c r="E146" s="27">
        <v>145</v>
      </c>
      <c r="F146" t="str">
        <f t="shared" si="8"/>
        <v/>
      </c>
    </row>
    <row r="147" spans="1:6">
      <c r="A147" s="31">
        <f>IF(申請書!O178="",0,IF(申請書!O178=0,9999,申請書!O178))</f>
        <v>0</v>
      </c>
      <c r="B147" s="23">
        <f>申請書!O179</f>
        <v>0</v>
      </c>
      <c r="C147" s="27" t="str">
        <f t="shared" si="6"/>
        <v/>
      </c>
      <c r="D147" s="27" t="str">
        <f t="shared" si="7"/>
        <v/>
      </c>
      <c r="E147" s="27">
        <v>146</v>
      </c>
      <c r="F147" t="str">
        <f t="shared" si="8"/>
        <v/>
      </c>
    </row>
    <row r="148" spans="1:6">
      <c r="A148" s="31">
        <f>IF(申請書!Q178="",0,IF(申請書!Q178=0,9999,申請書!Q178))</f>
        <v>0</v>
      </c>
      <c r="B148" s="23">
        <f>申請書!Q179</f>
        <v>0</v>
      </c>
      <c r="C148" s="27" t="str">
        <f t="shared" si="6"/>
        <v/>
      </c>
      <c r="D148" s="27" t="str">
        <f t="shared" si="7"/>
        <v/>
      </c>
      <c r="E148" s="27">
        <v>147</v>
      </c>
      <c r="F148" t="str">
        <f t="shared" si="8"/>
        <v/>
      </c>
    </row>
    <row r="149" spans="1:6">
      <c r="A149" s="31">
        <f>IF(申請書!S178="",0,IF(申請書!S178=0,9999,申請書!S178))</f>
        <v>0</v>
      </c>
      <c r="B149" s="23">
        <f>申請書!S179</f>
        <v>0</v>
      </c>
      <c r="C149" s="27" t="str">
        <f t="shared" si="6"/>
        <v/>
      </c>
      <c r="D149" s="27" t="str">
        <f t="shared" si="7"/>
        <v/>
      </c>
      <c r="E149" s="27">
        <v>148</v>
      </c>
      <c r="F149" t="str">
        <f t="shared" si="8"/>
        <v/>
      </c>
    </row>
    <row r="150" spans="1:6">
      <c r="A150" s="31">
        <f>IF(申請書!U178="",0,IF(申請書!U178=0,9999,申請書!U178))</f>
        <v>0</v>
      </c>
      <c r="B150" s="23">
        <f>申請書!U179</f>
        <v>0</v>
      </c>
      <c r="C150" s="27" t="str">
        <f t="shared" si="6"/>
        <v/>
      </c>
      <c r="D150" s="27" t="str">
        <f t="shared" si="7"/>
        <v/>
      </c>
      <c r="E150" s="27">
        <v>149</v>
      </c>
      <c r="F150" t="str">
        <f t="shared" si="8"/>
        <v/>
      </c>
    </row>
    <row r="151" spans="1:6">
      <c r="A151" s="31">
        <f>IF(申請書!W178="",0,IF(申請書!W178=0,9999,申請書!W178))</f>
        <v>0</v>
      </c>
      <c r="B151" s="23">
        <f>申請書!W179</f>
        <v>0</v>
      </c>
      <c r="C151" s="27" t="str">
        <f t="shared" si="6"/>
        <v/>
      </c>
      <c r="D151" s="27" t="str">
        <f t="shared" si="7"/>
        <v/>
      </c>
      <c r="E151" s="27">
        <v>150</v>
      </c>
      <c r="F151" t="str">
        <f t="shared" si="8"/>
        <v/>
      </c>
    </row>
    <row r="152" spans="1:6">
      <c r="A152" s="31">
        <f>IF(申請書!Y178="",0,IF(申請書!Y178=0,9999,申請書!Y178))</f>
        <v>0</v>
      </c>
      <c r="B152" s="23">
        <f>申請書!Y179</f>
        <v>0</v>
      </c>
      <c r="C152" s="27" t="str">
        <f t="shared" si="6"/>
        <v/>
      </c>
      <c r="D152" s="27" t="str">
        <f t="shared" si="7"/>
        <v/>
      </c>
      <c r="E152" s="27">
        <v>151</v>
      </c>
      <c r="F152" t="str">
        <f t="shared" si="8"/>
        <v/>
      </c>
    </row>
    <row r="153" spans="1:6">
      <c r="A153" s="31">
        <f>IF(申請書!AA178="",0,IF(申請書!AA178=0,9999,申請書!AA178))</f>
        <v>0</v>
      </c>
      <c r="B153" s="23">
        <f>申請書!AA179</f>
        <v>0</v>
      </c>
      <c r="C153" s="27" t="str">
        <f t="shared" si="6"/>
        <v/>
      </c>
      <c r="D153" s="27" t="str">
        <f t="shared" si="7"/>
        <v/>
      </c>
      <c r="E153" s="27">
        <v>152</v>
      </c>
      <c r="F153" t="str">
        <f t="shared" si="8"/>
        <v/>
      </c>
    </row>
    <row r="154" spans="1:6">
      <c r="A154" s="31">
        <f>IF(申請書!AC178="",0,IF(申請書!AC178=0,9999,申請書!AC178))</f>
        <v>0</v>
      </c>
      <c r="B154" s="23">
        <f>申請書!AC179</f>
        <v>0</v>
      </c>
      <c r="C154" s="27" t="str">
        <f t="shared" si="6"/>
        <v/>
      </c>
      <c r="D154" s="27" t="str">
        <f t="shared" si="7"/>
        <v/>
      </c>
      <c r="E154" s="27">
        <v>153</v>
      </c>
      <c r="F154" t="str">
        <f t="shared" si="8"/>
        <v/>
      </c>
    </row>
    <row r="155" spans="1:6">
      <c r="A155" s="31">
        <f>IF(申請書!AE178="",0,IF(申請書!AE178=0,9999,申請書!AE178))</f>
        <v>0</v>
      </c>
      <c r="B155" s="23">
        <f>申請書!AE179</f>
        <v>0</v>
      </c>
      <c r="C155" s="27" t="str">
        <f t="shared" si="6"/>
        <v/>
      </c>
      <c r="D155" s="27" t="str">
        <f t="shared" si="7"/>
        <v/>
      </c>
      <c r="E155" s="27">
        <v>154</v>
      </c>
      <c r="F155" t="str">
        <f t="shared" si="8"/>
        <v/>
      </c>
    </row>
    <row r="156" spans="1:6">
      <c r="A156" s="31">
        <f>IF(申請書!E190="",0,IF(申請書!E190=0,9999,申請書!E190))</f>
        <v>0</v>
      </c>
      <c r="B156" s="23">
        <f>申請書!E191</f>
        <v>0</v>
      </c>
      <c r="C156" s="27" t="str">
        <f t="shared" si="6"/>
        <v/>
      </c>
      <c r="D156" s="27" t="str">
        <f t="shared" si="7"/>
        <v/>
      </c>
      <c r="E156" s="27">
        <v>155</v>
      </c>
      <c r="F156" t="str">
        <f t="shared" si="8"/>
        <v/>
      </c>
    </row>
    <row r="157" spans="1:6">
      <c r="A157" s="31">
        <f>IF(申請書!G190="",0,IF(申請書!G190=0,9999,申請書!G190))</f>
        <v>0</v>
      </c>
      <c r="B157" s="23">
        <f>申請書!G191</f>
        <v>0</v>
      </c>
      <c r="C157" s="27" t="str">
        <f t="shared" si="6"/>
        <v/>
      </c>
      <c r="D157" s="27" t="str">
        <f t="shared" si="7"/>
        <v/>
      </c>
      <c r="E157" s="27">
        <v>156</v>
      </c>
      <c r="F157" t="str">
        <f t="shared" si="8"/>
        <v/>
      </c>
    </row>
    <row r="158" spans="1:6">
      <c r="A158" s="31">
        <f>IF(申請書!I190="",0,IF(申請書!I190=0,9999,申請書!I190))</f>
        <v>0</v>
      </c>
      <c r="B158" s="23">
        <f>申請書!I191</f>
        <v>0</v>
      </c>
      <c r="C158" s="27" t="str">
        <f t="shared" si="6"/>
        <v/>
      </c>
      <c r="D158" s="27" t="str">
        <f t="shared" si="7"/>
        <v/>
      </c>
      <c r="E158" s="27">
        <v>157</v>
      </c>
      <c r="F158" t="str">
        <f t="shared" si="8"/>
        <v/>
      </c>
    </row>
    <row r="159" spans="1:6">
      <c r="A159" s="31">
        <f>IF(申請書!K190="",0,IF(申請書!I190=0,9999,申請書!I190))</f>
        <v>0</v>
      </c>
      <c r="B159" s="23">
        <f>申請書!K191</f>
        <v>0</v>
      </c>
      <c r="C159" s="27" t="str">
        <f t="shared" si="6"/>
        <v/>
      </c>
      <c r="D159" s="27" t="str">
        <f t="shared" si="7"/>
        <v/>
      </c>
      <c r="E159" s="27">
        <v>158</v>
      </c>
      <c r="F159" t="str">
        <f t="shared" si="8"/>
        <v/>
      </c>
    </row>
    <row r="160" spans="1:6">
      <c r="A160" s="31">
        <f>IF(申請書!M190="",0,IF(申請書!M190=0,9999,申請書!M190))</f>
        <v>0</v>
      </c>
      <c r="B160" s="23">
        <f>申請書!M191</f>
        <v>0</v>
      </c>
      <c r="C160" s="27" t="str">
        <f t="shared" si="6"/>
        <v/>
      </c>
      <c r="D160" s="27" t="str">
        <f t="shared" si="7"/>
        <v/>
      </c>
      <c r="E160" s="27">
        <v>159</v>
      </c>
      <c r="F160" t="str">
        <f t="shared" si="8"/>
        <v/>
      </c>
    </row>
    <row r="161" spans="1:6">
      <c r="A161" s="31">
        <f>IF(申請書!O190="",0,IF(申請書!O190=0,9999,申請書!O190))</f>
        <v>0</v>
      </c>
      <c r="B161" s="23">
        <f>申請書!O191</f>
        <v>0</v>
      </c>
      <c r="C161" s="27" t="str">
        <f t="shared" si="6"/>
        <v/>
      </c>
      <c r="D161" s="27" t="str">
        <f t="shared" si="7"/>
        <v/>
      </c>
      <c r="E161" s="27">
        <v>160</v>
      </c>
      <c r="F161" t="str">
        <f t="shared" si="8"/>
        <v/>
      </c>
    </row>
    <row r="162" spans="1:6">
      <c r="A162" s="31">
        <f>IF(申請書!Q190="",0,IF(申請書!Q190=0,9999,申請書!Q190))</f>
        <v>0</v>
      </c>
      <c r="B162" s="23">
        <f>申請書!Q191</f>
        <v>0</v>
      </c>
      <c r="C162" s="27" t="str">
        <f t="shared" si="6"/>
        <v/>
      </c>
      <c r="D162" s="27" t="str">
        <f t="shared" si="7"/>
        <v/>
      </c>
      <c r="E162" s="27">
        <v>161</v>
      </c>
      <c r="F162" t="str">
        <f t="shared" si="8"/>
        <v/>
      </c>
    </row>
    <row r="163" spans="1:6">
      <c r="A163" s="31">
        <f>IF(申請書!S190="",0,IF(申請書!S190=0,9999,申請書!S190))</f>
        <v>0</v>
      </c>
      <c r="B163" s="23">
        <f>申請書!S191</f>
        <v>0</v>
      </c>
      <c r="C163" s="27" t="str">
        <f t="shared" si="6"/>
        <v/>
      </c>
      <c r="D163" s="27" t="str">
        <f t="shared" si="7"/>
        <v/>
      </c>
      <c r="E163" s="27">
        <v>162</v>
      </c>
      <c r="F163" t="str">
        <f t="shared" si="8"/>
        <v/>
      </c>
    </row>
    <row r="164" spans="1:6">
      <c r="A164" s="31">
        <f>IF(申請書!U190="",0,IF(申請書!U190=0,9999,申請書!U190))</f>
        <v>0</v>
      </c>
      <c r="B164" s="23">
        <f>申請書!U191</f>
        <v>0</v>
      </c>
      <c r="C164" s="27" t="str">
        <f t="shared" si="6"/>
        <v/>
      </c>
      <c r="D164" s="27" t="str">
        <f t="shared" si="7"/>
        <v/>
      </c>
      <c r="E164" s="27">
        <v>163</v>
      </c>
      <c r="F164" t="str">
        <f t="shared" si="8"/>
        <v/>
      </c>
    </row>
    <row r="165" spans="1:6">
      <c r="A165" s="31">
        <f>IF(申請書!W190="",0,IF(申請書!W190=0,9999,申請書!W190))</f>
        <v>0</v>
      </c>
      <c r="B165" s="23">
        <f>申請書!W191</f>
        <v>0</v>
      </c>
      <c r="C165" s="27" t="str">
        <f t="shared" si="6"/>
        <v/>
      </c>
      <c r="D165" s="27" t="str">
        <f t="shared" si="7"/>
        <v/>
      </c>
      <c r="E165" s="27">
        <v>164</v>
      </c>
      <c r="F165" t="str">
        <f t="shared" si="8"/>
        <v/>
      </c>
    </row>
    <row r="166" spans="1:6">
      <c r="A166" s="31">
        <f>IF(申請書!Y190="",0,IF(申請書!Y190=0,9999,申請書!Y190))</f>
        <v>0</v>
      </c>
      <c r="B166" s="23">
        <f>申請書!Y191</f>
        <v>0</v>
      </c>
      <c r="C166" s="27" t="str">
        <f t="shared" si="6"/>
        <v/>
      </c>
      <c r="D166" s="27" t="str">
        <f t="shared" si="7"/>
        <v/>
      </c>
      <c r="E166" s="27">
        <v>165</v>
      </c>
      <c r="F166" t="str">
        <f t="shared" si="8"/>
        <v/>
      </c>
    </row>
    <row r="167" spans="1:6">
      <c r="A167" s="31">
        <f>IF(申請書!AA190="",0,IF(申請書!AA190=0,9999,申請書!AA190))</f>
        <v>0</v>
      </c>
      <c r="B167" s="23">
        <f>申請書!AA191</f>
        <v>0</v>
      </c>
      <c r="C167" s="27" t="str">
        <f t="shared" si="6"/>
        <v/>
      </c>
      <c r="D167" s="27" t="str">
        <f t="shared" si="7"/>
        <v/>
      </c>
      <c r="E167" s="27">
        <v>166</v>
      </c>
      <c r="F167" t="str">
        <f t="shared" si="8"/>
        <v/>
      </c>
    </row>
    <row r="168" spans="1:6">
      <c r="A168" s="31">
        <f>IF(申請書!AC190="",0,IF(申請書!AC190=0,9999,申請書!AC190))</f>
        <v>0</v>
      </c>
      <c r="B168" s="23">
        <f>申請書!AC191</f>
        <v>0</v>
      </c>
      <c r="C168" s="27" t="str">
        <f t="shared" si="6"/>
        <v/>
      </c>
      <c r="D168" s="27" t="str">
        <f t="shared" si="7"/>
        <v/>
      </c>
      <c r="E168" s="27">
        <v>167</v>
      </c>
      <c r="F168" t="str">
        <f t="shared" si="8"/>
        <v/>
      </c>
    </row>
    <row r="169" spans="1:6">
      <c r="A169" s="31">
        <f>IF(申請書!AE190="",0,IF(申請書!AE190=0,9999,申請書!AE190))</f>
        <v>0</v>
      </c>
      <c r="B169" s="23">
        <f>申請書!AE191</f>
        <v>0</v>
      </c>
      <c r="C169" s="27" t="str">
        <f t="shared" si="6"/>
        <v/>
      </c>
      <c r="D169" s="27" t="str">
        <f t="shared" si="7"/>
        <v/>
      </c>
      <c r="E169" s="27">
        <v>168</v>
      </c>
      <c r="F169" t="str">
        <f t="shared" si="8"/>
        <v/>
      </c>
    </row>
    <row r="170" spans="1:6">
      <c r="A170" s="31">
        <f>IF(申請書!E202="",0,IF(申請書!E202=0,9999,申請書!E202))</f>
        <v>0</v>
      </c>
      <c r="B170" s="23">
        <f>申請書!E203</f>
        <v>0</v>
      </c>
      <c r="C170" s="27" t="str">
        <f t="shared" si="6"/>
        <v/>
      </c>
      <c r="D170" s="27" t="str">
        <f t="shared" si="7"/>
        <v/>
      </c>
      <c r="E170" s="27">
        <v>169</v>
      </c>
      <c r="F170" t="str">
        <f t="shared" si="8"/>
        <v/>
      </c>
    </row>
    <row r="171" spans="1:6">
      <c r="A171" s="31">
        <f>IF(申請書!G202="",0,IF(申請書!G202=0,9999,申請書!G202))</f>
        <v>0</v>
      </c>
      <c r="B171" s="23">
        <f>申請書!G203</f>
        <v>0</v>
      </c>
      <c r="C171" s="27" t="str">
        <f t="shared" si="6"/>
        <v/>
      </c>
      <c r="D171" s="27" t="str">
        <f t="shared" si="7"/>
        <v/>
      </c>
      <c r="E171" s="27">
        <v>170</v>
      </c>
      <c r="F171" t="str">
        <f t="shared" si="8"/>
        <v/>
      </c>
    </row>
    <row r="172" spans="1:6">
      <c r="A172" s="31">
        <f>IF(申請書!I202="",0,IF(申請書!I202=0,9999,申請書!I202))</f>
        <v>0</v>
      </c>
      <c r="B172" s="23">
        <f>申請書!I203</f>
        <v>0</v>
      </c>
      <c r="C172" s="27" t="str">
        <f t="shared" si="6"/>
        <v/>
      </c>
      <c r="D172" s="27" t="str">
        <f t="shared" si="7"/>
        <v/>
      </c>
      <c r="E172" s="27">
        <v>171</v>
      </c>
      <c r="F172" t="str">
        <f t="shared" si="8"/>
        <v/>
      </c>
    </row>
    <row r="173" spans="1:6">
      <c r="A173" s="31">
        <f>IF(申請書!K202="",0,IF(申請書!K202=0,9999,申請書!K202))</f>
        <v>0</v>
      </c>
      <c r="B173" s="23">
        <f>申請書!K203</f>
        <v>0</v>
      </c>
      <c r="C173" s="27" t="str">
        <f t="shared" si="6"/>
        <v/>
      </c>
      <c r="D173" s="27" t="str">
        <f t="shared" si="7"/>
        <v/>
      </c>
      <c r="E173" s="27">
        <v>172</v>
      </c>
      <c r="F173" t="str">
        <f t="shared" si="8"/>
        <v/>
      </c>
    </row>
    <row r="174" spans="1:6">
      <c r="A174" s="31">
        <f>IF(申請書!M202="",0,IF(申請書!M202=0,9999,申請書!M202))</f>
        <v>0</v>
      </c>
      <c r="B174" s="23">
        <f>申請書!M203</f>
        <v>0</v>
      </c>
      <c r="C174" s="27" t="str">
        <f t="shared" si="6"/>
        <v/>
      </c>
      <c r="D174" s="27" t="str">
        <f t="shared" si="7"/>
        <v/>
      </c>
      <c r="E174" s="27">
        <v>173</v>
      </c>
      <c r="F174" t="str">
        <f t="shared" si="8"/>
        <v/>
      </c>
    </row>
    <row r="175" spans="1:6">
      <c r="A175" s="31">
        <f>IF(申請書!O202="",0,IF(申請書!O202=0,9999,申請書!O202))</f>
        <v>0</v>
      </c>
      <c r="B175" s="23">
        <f>申請書!O203</f>
        <v>0</v>
      </c>
      <c r="C175" s="27" t="str">
        <f t="shared" si="6"/>
        <v/>
      </c>
      <c r="D175" s="27" t="str">
        <f t="shared" si="7"/>
        <v/>
      </c>
      <c r="E175" s="27">
        <v>174</v>
      </c>
      <c r="F175" t="str">
        <f t="shared" si="8"/>
        <v/>
      </c>
    </row>
    <row r="176" spans="1:6">
      <c r="A176" s="31">
        <f>IF(申請書!Q202="",0,IF(申請書!Q202=0,9999,申請書!Q202))</f>
        <v>0</v>
      </c>
      <c r="B176" s="23">
        <f>申請書!Q203</f>
        <v>0</v>
      </c>
      <c r="C176" s="27" t="str">
        <f t="shared" si="6"/>
        <v/>
      </c>
      <c r="D176" s="27" t="str">
        <f t="shared" si="7"/>
        <v/>
      </c>
      <c r="E176" s="27">
        <v>175</v>
      </c>
      <c r="F176" t="str">
        <f t="shared" si="8"/>
        <v/>
      </c>
    </row>
    <row r="177" spans="1:6">
      <c r="A177" s="31">
        <f>IF(申請書!S202="",0,IF(申請書!S202=0,9999,申請書!S202))</f>
        <v>0</v>
      </c>
      <c r="B177" s="23">
        <f>申請書!S203</f>
        <v>0</v>
      </c>
      <c r="C177" s="27" t="str">
        <f t="shared" si="6"/>
        <v/>
      </c>
      <c r="D177" s="27" t="str">
        <f t="shared" si="7"/>
        <v/>
      </c>
      <c r="E177" s="27">
        <v>176</v>
      </c>
      <c r="F177" t="str">
        <f t="shared" si="8"/>
        <v/>
      </c>
    </row>
    <row r="178" spans="1:6">
      <c r="A178" s="31">
        <f>IF(申請書!U202="",0,IF(申請書!U202=0,9999,申請書!U202))</f>
        <v>0</v>
      </c>
      <c r="B178" s="23">
        <f>申請書!U203</f>
        <v>0</v>
      </c>
      <c r="C178" s="27" t="str">
        <f t="shared" si="6"/>
        <v/>
      </c>
      <c r="D178" s="27" t="str">
        <f t="shared" si="7"/>
        <v/>
      </c>
      <c r="E178" s="27">
        <v>177</v>
      </c>
      <c r="F178" t="str">
        <f t="shared" si="8"/>
        <v/>
      </c>
    </row>
    <row r="179" spans="1:6">
      <c r="A179" s="31">
        <f>IF(申請書!W202="",0,IF(申請書!W202=0,9999,申請書!W202))</f>
        <v>0</v>
      </c>
      <c r="B179" s="23">
        <f>申請書!W203</f>
        <v>0</v>
      </c>
      <c r="C179" s="27" t="str">
        <f t="shared" si="6"/>
        <v/>
      </c>
      <c r="D179" s="27" t="str">
        <f t="shared" si="7"/>
        <v/>
      </c>
      <c r="E179" s="27">
        <v>178</v>
      </c>
      <c r="F179" t="str">
        <f t="shared" si="8"/>
        <v/>
      </c>
    </row>
    <row r="180" spans="1:6">
      <c r="A180" s="31">
        <f>IF(申請書!Y202="",0,IF(申請書!Y202=0,9999,申請書!Y202))</f>
        <v>0</v>
      </c>
      <c r="B180" s="23">
        <f>申請書!Y203</f>
        <v>0</v>
      </c>
      <c r="C180" s="27" t="str">
        <f t="shared" si="6"/>
        <v/>
      </c>
      <c r="D180" s="27" t="str">
        <f t="shared" si="7"/>
        <v/>
      </c>
      <c r="E180" s="27">
        <v>179</v>
      </c>
      <c r="F180" t="str">
        <f t="shared" si="8"/>
        <v/>
      </c>
    </row>
    <row r="181" spans="1:6">
      <c r="A181" s="31">
        <f>IF(申請書!AA202="",0,IF(申請書!AA202=0,9999,申請書!AA202))</f>
        <v>0</v>
      </c>
      <c r="B181" s="23">
        <f>申請書!AA203</f>
        <v>0</v>
      </c>
      <c r="C181" s="27" t="str">
        <f t="shared" si="6"/>
        <v/>
      </c>
      <c r="D181" s="27" t="str">
        <f t="shared" si="7"/>
        <v/>
      </c>
      <c r="E181" s="27">
        <v>180</v>
      </c>
      <c r="F181" t="str">
        <f t="shared" si="8"/>
        <v/>
      </c>
    </row>
    <row r="182" spans="1:6">
      <c r="A182" s="31">
        <f>IF(申請書!AC202="",0,IF(申請書!AC202=0,9999,申請書!AC202))</f>
        <v>0</v>
      </c>
      <c r="B182" s="23">
        <f>申請書!AC203</f>
        <v>0</v>
      </c>
      <c r="C182" s="27" t="str">
        <f t="shared" si="6"/>
        <v/>
      </c>
      <c r="D182" s="27" t="str">
        <f t="shared" si="7"/>
        <v/>
      </c>
      <c r="E182" s="27">
        <v>181</v>
      </c>
      <c r="F182" t="str">
        <f t="shared" si="8"/>
        <v/>
      </c>
    </row>
    <row r="183" spans="1:6">
      <c r="A183" s="31">
        <f>IF(申請書!AE202="",0,IF(申請書!AE202=0,9999,申請書!AE202))</f>
        <v>0</v>
      </c>
      <c r="B183" s="23">
        <f>申請書!AE203</f>
        <v>0</v>
      </c>
      <c r="C183" s="27" t="str">
        <f t="shared" si="6"/>
        <v/>
      </c>
      <c r="D183" s="27" t="str">
        <f t="shared" si="7"/>
        <v/>
      </c>
      <c r="E183" s="27">
        <v>182</v>
      </c>
      <c r="F183" t="str">
        <f t="shared" si="8"/>
        <v/>
      </c>
    </row>
    <row r="184" spans="1:6">
      <c r="A184" s="31">
        <f>IF(申請書!E214="",0,IF(申請書!E214=0,9999,申請書!E214))</f>
        <v>0</v>
      </c>
      <c r="B184" s="23">
        <f>申請書!E215</f>
        <v>0</v>
      </c>
      <c r="C184" s="27" t="str">
        <f t="shared" si="6"/>
        <v/>
      </c>
      <c r="D184" s="27" t="str">
        <f t="shared" si="7"/>
        <v/>
      </c>
      <c r="E184" s="27">
        <v>183</v>
      </c>
      <c r="F184" t="str">
        <f t="shared" si="8"/>
        <v/>
      </c>
    </row>
    <row r="185" spans="1:6">
      <c r="A185" s="31">
        <f>IF(申請書!G214="",0,IF(申請書!G214=0,9999,申請書!G214))</f>
        <v>0</v>
      </c>
      <c r="B185" s="23">
        <f>申請書!G215</f>
        <v>0</v>
      </c>
      <c r="C185" s="27" t="str">
        <f t="shared" si="6"/>
        <v/>
      </c>
      <c r="D185" s="27" t="str">
        <f t="shared" si="7"/>
        <v/>
      </c>
      <c r="E185" s="27">
        <v>184</v>
      </c>
      <c r="F185" t="str">
        <f t="shared" si="8"/>
        <v/>
      </c>
    </row>
    <row r="186" spans="1:6">
      <c r="A186" s="31">
        <f>IF(申請書!I214="",0,IF(申請書!I214=0,9999,申請書!I214))</f>
        <v>0</v>
      </c>
      <c r="B186" s="23">
        <f>申請書!I215</f>
        <v>0</v>
      </c>
      <c r="C186" s="27" t="str">
        <f t="shared" si="6"/>
        <v/>
      </c>
      <c r="D186" s="27" t="str">
        <f t="shared" si="7"/>
        <v/>
      </c>
      <c r="E186" s="27">
        <v>185</v>
      </c>
      <c r="F186" t="str">
        <f t="shared" si="8"/>
        <v/>
      </c>
    </row>
    <row r="187" spans="1:6">
      <c r="A187" s="31">
        <f>IF(申請書!K214="",0,IF(申請書!K214=0,9999,申請書!K214))</f>
        <v>0</v>
      </c>
      <c r="B187" s="23">
        <f>申請書!K215</f>
        <v>0</v>
      </c>
      <c r="C187" s="27" t="str">
        <f t="shared" si="6"/>
        <v/>
      </c>
      <c r="D187" s="27" t="str">
        <f t="shared" si="7"/>
        <v/>
      </c>
      <c r="E187" s="27">
        <v>186</v>
      </c>
      <c r="F187" t="str">
        <f t="shared" si="8"/>
        <v/>
      </c>
    </row>
    <row r="188" spans="1:6">
      <c r="A188" s="31">
        <f>IF(申請書!M214="",0,IF(申請書!M214=0,9999,申請書!M214))</f>
        <v>0</v>
      </c>
      <c r="B188" s="23">
        <f>申請書!M215</f>
        <v>0</v>
      </c>
      <c r="C188" s="27" t="str">
        <f t="shared" si="6"/>
        <v/>
      </c>
      <c r="D188" s="27" t="str">
        <f t="shared" si="7"/>
        <v/>
      </c>
      <c r="E188" s="27">
        <v>187</v>
      </c>
      <c r="F188" t="str">
        <f t="shared" si="8"/>
        <v/>
      </c>
    </row>
    <row r="189" spans="1:6">
      <c r="A189" s="31">
        <f>IF(申請書!O214="",0,IF(申請書!O214=0,9999,申請書!O214))</f>
        <v>0</v>
      </c>
      <c r="B189" s="23">
        <f>申請書!O215</f>
        <v>0</v>
      </c>
      <c r="C189" s="27" t="str">
        <f t="shared" si="6"/>
        <v/>
      </c>
      <c r="D189" s="27" t="str">
        <f t="shared" si="7"/>
        <v/>
      </c>
      <c r="E189" s="27">
        <v>188</v>
      </c>
      <c r="F189" t="str">
        <f t="shared" si="8"/>
        <v/>
      </c>
    </row>
    <row r="190" spans="1:6">
      <c r="A190" s="31">
        <f>IF(申請書!Q214="",0,IF(申請書!Q214=0,9999,申請書!Q214))</f>
        <v>0</v>
      </c>
      <c r="B190" s="23">
        <f>申請書!Q215</f>
        <v>0</v>
      </c>
      <c r="C190" s="27" t="str">
        <f t="shared" si="6"/>
        <v/>
      </c>
      <c r="D190" s="27" t="str">
        <f t="shared" si="7"/>
        <v/>
      </c>
      <c r="E190" s="27">
        <v>189</v>
      </c>
      <c r="F190" t="str">
        <f t="shared" si="8"/>
        <v/>
      </c>
    </row>
    <row r="191" spans="1:6">
      <c r="A191" s="31">
        <f>IF(申請書!S214="",0,IF(申請書!S214=0,9999,申請書!S214))</f>
        <v>0</v>
      </c>
      <c r="B191" s="23">
        <f>申請書!S215</f>
        <v>0</v>
      </c>
      <c r="C191" s="27" t="str">
        <f t="shared" si="6"/>
        <v/>
      </c>
      <c r="D191" s="27" t="str">
        <f t="shared" si="7"/>
        <v/>
      </c>
      <c r="E191" s="27">
        <v>190</v>
      </c>
      <c r="F191" t="str">
        <f t="shared" si="8"/>
        <v/>
      </c>
    </row>
    <row r="192" spans="1:6">
      <c r="A192" s="31">
        <f>IF(申請書!U214="",0,IF(申請書!U214=0,9999,申請書!U214))</f>
        <v>0</v>
      </c>
      <c r="B192" s="23">
        <f>申請書!U215</f>
        <v>0</v>
      </c>
      <c r="C192" s="27" t="str">
        <f t="shared" si="6"/>
        <v/>
      </c>
      <c r="D192" s="27" t="str">
        <f t="shared" si="7"/>
        <v/>
      </c>
      <c r="E192" s="27">
        <v>191</v>
      </c>
      <c r="F192" t="str">
        <f t="shared" si="8"/>
        <v/>
      </c>
    </row>
    <row r="193" spans="1:6">
      <c r="A193" s="31">
        <f>IF(申請書!W214="",0,IF(申請書!W214=0,9999,申請書!W214))</f>
        <v>0</v>
      </c>
      <c r="B193" s="23">
        <f>申請書!W215</f>
        <v>0</v>
      </c>
      <c r="C193" s="27" t="str">
        <f t="shared" si="6"/>
        <v/>
      </c>
      <c r="D193" s="27" t="str">
        <f t="shared" si="7"/>
        <v/>
      </c>
      <c r="E193" s="27">
        <v>192</v>
      </c>
      <c r="F193" t="str">
        <f t="shared" si="8"/>
        <v/>
      </c>
    </row>
    <row r="194" spans="1:6">
      <c r="A194" s="31">
        <f>IF(申請書!Y214="",0,IF(申請書!Y214=0,9999,申請書!Y214))</f>
        <v>0</v>
      </c>
      <c r="B194" s="23">
        <f>申請書!Y215</f>
        <v>0</v>
      </c>
      <c r="C194" s="27" t="str">
        <f t="shared" si="6"/>
        <v/>
      </c>
      <c r="D194" s="27" t="str">
        <f t="shared" si="7"/>
        <v/>
      </c>
      <c r="E194" s="27">
        <v>193</v>
      </c>
      <c r="F194" t="str">
        <f t="shared" si="8"/>
        <v/>
      </c>
    </row>
    <row r="195" spans="1:6">
      <c r="A195" s="31">
        <f>IF(申請書!AA214="",0,IF(申請書!AA214=0,9999,申請書!AA214))</f>
        <v>0</v>
      </c>
      <c r="B195" s="23">
        <f>申請書!AA215</f>
        <v>0</v>
      </c>
      <c r="C195" s="27" t="str">
        <f t="shared" ref="C195:C258" si="9">IFERROR(RANK(D195,$D$2:$D$281,1),"")</f>
        <v/>
      </c>
      <c r="D195" s="27" t="str">
        <f t="shared" ref="D195:D258" si="10">IF(A195=0,"",A195)</f>
        <v/>
      </c>
      <c r="E195" s="27">
        <v>194</v>
      </c>
      <c r="F195" t="str">
        <f t="shared" ref="F195:F258" si="11">IFERROR(VLOOKUP(E195,$C$2:$D$281,2,FALSE),"")</f>
        <v/>
      </c>
    </row>
    <row r="196" spans="1:6">
      <c r="A196" s="31">
        <f>IF(申請書!AC214="",0,IF(申請書!AC214=0,9999,申請書!AC214))</f>
        <v>0</v>
      </c>
      <c r="B196" s="23">
        <f>申請書!AC215</f>
        <v>0</v>
      </c>
      <c r="C196" s="27" t="str">
        <f t="shared" si="9"/>
        <v/>
      </c>
      <c r="D196" s="27" t="str">
        <f t="shared" si="10"/>
        <v/>
      </c>
      <c r="E196" s="27">
        <v>195</v>
      </c>
      <c r="F196" t="str">
        <f t="shared" si="11"/>
        <v/>
      </c>
    </row>
    <row r="197" spans="1:6">
      <c r="A197" s="31">
        <f>IF(申請書!AE214="",0,IF(申請書!AE214=0,9999,申請書!AE214))</f>
        <v>0</v>
      </c>
      <c r="B197" s="23">
        <f>申請書!AE215</f>
        <v>0</v>
      </c>
      <c r="C197" s="27" t="str">
        <f t="shared" si="9"/>
        <v/>
      </c>
      <c r="D197" s="27" t="str">
        <f t="shared" si="10"/>
        <v/>
      </c>
      <c r="E197" s="27">
        <v>196</v>
      </c>
      <c r="F197" t="str">
        <f t="shared" si="11"/>
        <v/>
      </c>
    </row>
    <row r="198" spans="1:6">
      <c r="A198" s="31">
        <f>IF(申請書!E226="",0,IF(申請書!E226=0,9999,申請書!E226))</f>
        <v>0</v>
      </c>
      <c r="B198" s="23">
        <f>申請書!E227</f>
        <v>0</v>
      </c>
      <c r="C198" s="27" t="str">
        <f t="shared" si="9"/>
        <v/>
      </c>
      <c r="D198" s="27" t="str">
        <f t="shared" si="10"/>
        <v/>
      </c>
      <c r="E198" s="27">
        <v>197</v>
      </c>
      <c r="F198" t="str">
        <f t="shared" si="11"/>
        <v/>
      </c>
    </row>
    <row r="199" spans="1:6">
      <c r="A199" s="31">
        <f>IF(申請書!G226="",0,IF(申請書!G226=0,9999,申請書!G226))</f>
        <v>0</v>
      </c>
      <c r="B199" s="23">
        <f>申請書!G227</f>
        <v>0</v>
      </c>
      <c r="C199" s="27" t="str">
        <f t="shared" si="9"/>
        <v/>
      </c>
      <c r="D199" s="27" t="str">
        <f t="shared" si="10"/>
        <v/>
      </c>
      <c r="E199" s="27">
        <v>198</v>
      </c>
      <c r="F199" t="str">
        <f t="shared" si="11"/>
        <v/>
      </c>
    </row>
    <row r="200" spans="1:6">
      <c r="A200" s="31">
        <f>IF(申請書!I226="",0,IF(申請書!I226=0,9999,申請書!I226))</f>
        <v>0</v>
      </c>
      <c r="B200" s="23">
        <f>申請書!I227</f>
        <v>0</v>
      </c>
      <c r="C200" s="27" t="str">
        <f t="shared" si="9"/>
        <v/>
      </c>
      <c r="D200" s="27" t="str">
        <f t="shared" si="10"/>
        <v/>
      </c>
      <c r="E200" s="27">
        <v>199</v>
      </c>
      <c r="F200" t="str">
        <f t="shared" si="11"/>
        <v/>
      </c>
    </row>
    <row r="201" spans="1:6">
      <c r="A201" s="31">
        <f>IF(申請書!K226="",0,IF(申請書!K226=0,9999,申請書!K226))</f>
        <v>0</v>
      </c>
      <c r="B201" s="23">
        <f>申請書!K227</f>
        <v>0</v>
      </c>
      <c r="C201" s="27" t="str">
        <f t="shared" si="9"/>
        <v/>
      </c>
      <c r="D201" s="27" t="str">
        <f t="shared" si="10"/>
        <v/>
      </c>
      <c r="E201" s="27">
        <v>200</v>
      </c>
      <c r="F201" t="str">
        <f t="shared" si="11"/>
        <v/>
      </c>
    </row>
    <row r="202" spans="1:6">
      <c r="A202" s="31">
        <f>IF(申請書!M226="",0,IF(申請書!M226=0,9999,申請書!M226))</f>
        <v>0</v>
      </c>
      <c r="B202" s="23">
        <f>申請書!M227</f>
        <v>0</v>
      </c>
      <c r="C202" s="27" t="str">
        <f t="shared" si="9"/>
        <v/>
      </c>
      <c r="D202" s="27" t="str">
        <f t="shared" si="10"/>
        <v/>
      </c>
      <c r="E202" s="27">
        <v>201</v>
      </c>
      <c r="F202" t="str">
        <f t="shared" si="11"/>
        <v/>
      </c>
    </row>
    <row r="203" spans="1:6">
      <c r="A203" s="31">
        <f>IF(申請書!O226="",0,IF(申請書!O226=0,9999,申請書!O226))</f>
        <v>0</v>
      </c>
      <c r="B203" s="23">
        <f>申請書!O227</f>
        <v>0</v>
      </c>
      <c r="C203" s="27" t="str">
        <f t="shared" si="9"/>
        <v/>
      </c>
      <c r="D203" s="27" t="str">
        <f t="shared" si="10"/>
        <v/>
      </c>
      <c r="E203" s="27">
        <v>202</v>
      </c>
      <c r="F203" t="str">
        <f t="shared" si="11"/>
        <v/>
      </c>
    </row>
    <row r="204" spans="1:6">
      <c r="A204" s="31">
        <f>IF(申請書!Q226="",0,IF(申請書!Q226=0,9999,申請書!Q226))</f>
        <v>0</v>
      </c>
      <c r="B204" s="23">
        <f>申請書!Q227</f>
        <v>0</v>
      </c>
      <c r="C204" s="27" t="str">
        <f t="shared" si="9"/>
        <v/>
      </c>
      <c r="D204" s="27" t="str">
        <f t="shared" si="10"/>
        <v/>
      </c>
      <c r="E204" s="27">
        <v>203</v>
      </c>
      <c r="F204" t="str">
        <f t="shared" si="11"/>
        <v/>
      </c>
    </row>
    <row r="205" spans="1:6">
      <c r="A205" s="31">
        <f>IF(申請書!S226="",0,IF(申請書!S226=0,9999,申請書!S226))</f>
        <v>0</v>
      </c>
      <c r="B205" s="23">
        <f>申請書!S227</f>
        <v>0</v>
      </c>
      <c r="C205" s="27" t="str">
        <f t="shared" si="9"/>
        <v/>
      </c>
      <c r="D205" s="27" t="str">
        <f t="shared" si="10"/>
        <v/>
      </c>
      <c r="E205" s="27">
        <v>204</v>
      </c>
      <c r="F205" t="str">
        <f t="shared" si="11"/>
        <v/>
      </c>
    </row>
    <row r="206" spans="1:6">
      <c r="A206" s="31">
        <f>IF(申請書!U226="",0,IF(申請書!U226=0,9999,申請書!U226))</f>
        <v>0</v>
      </c>
      <c r="B206" s="23">
        <f>申請書!U227</f>
        <v>0</v>
      </c>
      <c r="C206" s="27" t="str">
        <f t="shared" si="9"/>
        <v/>
      </c>
      <c r="D206" s="27" t="str">
        <f t="shared" si="10"/>
        <v/>
      </c>
      <c r="E206" s="27">
        <v>205</v>
      </c>
      <c r="F206" t="str">
        <f t="shared" si="11"/>
        <v/>
      </c>
    </row>
    <row r="207" spans="1:6">
      <c r="A207" s="31">
        <f>IF(申請書!W226="",0,IF(申請書!W226=0,9999,申請書!W226))</f>
        <v>0</v>
      </c>
      <c r="B207" s="23">
        <f>申請書!W227</f>
        <v>0</v>
      </c>
      <c r="C207" s="27" t="str">
        <f t="shared" si="9"/>
        <v/>
      </c>
      <c r="D207" s="27" t="str">
        <f t="shared" si="10"/>
        <v/>
      </c>
      <c r="E207" s="27">
        <v>206</v>
      </c>
      <c r="F207" t="str">
        <f t="shared" si="11"/>
        <v/>
      </c>
    </row>
    <row r="208" spans="1:6">
      <c r="A208" s="31">
        <f>IF(申請書!Y226="",0,IF(申請書!Y226=0,9999,申請書!Y226))</f>
        <v>0</v>
      </c>
      <c r="B208" s="23">
        <f>申請書!Y227</f>
        <v>0</v>
      </c>
      <c r="C208" s="27" t="str">
        <f t="shared" si="9"/>
        <v/>
      </c>
      <c r="D208" s="27" t="str">
        <f t="shared" si="10"/>
        <v/>
      </c>
      <c r="E208" s="27">
        <v>207</v>
      </c>
      <c r="F208" t="str">
        <f t="shared" si="11"/>
        <v/>
      </c>
    </row>
    <row r="209" spans="1:6">
      <c r="A209" s="31">
        <f>IF(申請書!AA226="",0,IF(申請書!AA226=0,9999,申請書!AA226))</f>
        <v>0</v>
      </c>
      <c r="B209" s="23">
        <f>申請書!AA227</f>
        <v>0</v>
      </c>
      <c r="C209" s="27" t="str">
        <f t="shared" si="9"/>
        <v/>
      </c>
      <c r="D209" s="27" t="str">
        <f t="shared" si="10"/>
        <v/>
      </c>
      <c r="E209" s="27">
        <v>208</v>
      </c>
      <c r="F209" t="str">
        <f t="shared" si="11"/>
        <v/>
      </c>
    </row>
    <row r="210" spans="1:6">
      <c r="A210" s="31">
        <f>IF(申請書!AC226="",0,IF(申請書!AC226=0,9999,申請書!AC226))</f>
        <v>0</v>
      </c>
      <c r="B210" s="23">
        <f>申請書!AC227</f>
        <v>0</v>
      </c>
      <c r="C210" s="27" t="str">
        <f t="shared" si="9"/>
        <v/>
      </c>
      <c r="D210" s="27" t="str">
        <f t="shared" si="10"/>
        <v/>
      </c>
      <c r="E210" s="27">
        <v>209</v>
      </c>
      <c r="F210" t="str">
        <f t="shared" si="11"/>
        <v/>
      </c>
    </row>
    <row r="211" spans="1:6">
      <c r="A211" s="31">
        <f>IF(申請書!AE226="",0,IF(申請書!AE226=0,9999,申請書!AE226))</f>
        <v>0</v>
      </c>
      <c r="B211" s="23">
        <f>申請書!AE227</f>
        <v>0</v>
      </c>
      <c r="C211" s="27" t="str">
        <f t="shared" si="9"/>
        <v/>
      </c>
      <c r="D211" s="27" t="str">
        <f t="shared" si="10"/>
        <v/>
      </c>
      <c r="E211" s="27">
        <v>210</v>
      </c>
      <c r="F211" t="str">
        <f t="shared" si="11"/>
        <v/>
      </c>
    </row>
    <row r="212" spans="1:6">
      <c r="A212" s="31">
        <f>IF(申請書!E238="",0,IF(申請書!E238=0,9999,申請書!E238))</f>
        <v>0</v>
      </c>
      <c r="B212" s="23">
        <f>申請書!E239</f>
        <v>0</v>
      </c>
      <c r="C212" s="27" t="str">
        <f t="shared" si="9"/>
        <v/>
      </c>
      <c r="D212" s="27" t="str">
        <f t="shared" si="10"/>
        <v/>
      </c>
      <c r="E212" s="27">
        <v>211</v>
      </c>
      <c r="F212" t="str">
        <f t="shared" si="11"/>
        <v/>
      </c>
    </row>
    <row r="213" spans="1:6">
      <c r="A213" s="31">
        <f>IF(申請書!G238="",0,IF(申請書!G238=0,9999,申請書!G238))</f>
        <v>0</v>
      </c>
      <c r="B213" s="23">
        <f>申請書!G239</f>
        <v>0</v>
      </c>
      <c r="C213" s="27" t="str">
        <f t="shared" si="9"/>
        <v/>
      </c>
      <c r="D213" s="27" t="str">
        <f t="shared" si="10"/>
        <v/>
      </c>
      <c r="E213" s="27">
        <v>212</v>
      </c>
      <c r="F213" t="str">
        <f t="shared" si="11"/>
        <v/>
      </c>
    </row>
    <row r="214" spans="1:6">
      <c r="A214" s="31">
        <f>IF(申請書!I238="",0,IF(申請書!I238=0,9999,申請書!I238))</f>
        <v>0</v>
      </c>
      <c r="B214" s="23">
        <f>申請書!I239</f>
        <v>0</v>
      </c>
      <c r="C214" s="27" t="str">
        <f t="shared" si="9"/>
        <v/>
      </c>
      <c r="D214" s="27" t="str">
        <f t="shared" si="10"/>
        <v/>
      </c>
      <c r="E214" s="27">
        <v>213</v>
      </c>
      <c r="F214" t="str">
        <f t="shared" si="11"/>
        <v/>
      </c>
    </row>
    <row r="215" spans="1:6">
      <c r="A215" s="31">
        <f>IF(申請書!K238="",0,IF(申請書!K238=0,9999,申請書!K238))</f>
        <v>0</v>
      </c>
      <c r="B215" s="23">
        <f>申請書!K239</f>
        <v>0</v>
      </c>
      <c r="C215" s="27" t="str">
        <f t="shared" si="9"/>
        <v/>
      </c>
      <c r="D215" s="27" t="str">
        <f t="shared" si="10"/>
        <v/>
      </c>
      <c r="E215" s="27">
        <v>214</v>
      </c>
      <c r="F215" t="str">
        <f t="shared" si="11"/>
        <v/>
      </c>
    </row>
    <row r="216" spans="1:6">
      <c r="A216" s="31">
        <f>IF(申請書!M238="",0,IF(申請書!M238=0,9999,申請書!M238))</f>
        <v>0</v>
      </c>
      <c r="B216" s="23">
        <f>申請書!M239</f>
        <v>0</v>
      </c>
      <c r="C216" s="27" t="str">
        <f t="shared" si="9"/>
        <v/>
      </c>
      <c r="D216" s="27" t="str">
        <f t="shared" si="10"/>
        <v/>
      </c>
      <c r="E216" s="27">
        <v>215</v>
      </c>
      <c r="F216" t="str">
        <f t="shared" si="11"/>
        <v/>
      </c>
    </row>
    <row r="217" spans="1:6">
      <c r="A217" s="31">
        <f>IF(申請書!O238="",0,IF(申請書!O238=0,9999,申請書!O238))</f>
        <v>0</v>
      </c>
      <c r="B217" s="23">
        <f>申請書!O239</f>
        <v>0</v>
      </c>
      <c r="C217" s="27" t="str">
        <f t="shared" si="9"/>
        <v/>
      </c>
      <c r="D217" s="27" t="str">
        <f t="shared" si="10"/>
        <v/>
      </c>
      <c r="E217" s="27">
        <v>216</v>
      </c>
      <c r="F217" t="str">
        <f t="shared" si="11"/>
        <v/>
      </c>
    </row>
    <row r="218" spans="1:6">
      <c r="A218" s="31">
        <f>IF(申請書!Q238="",0,IF(申請書!Q238=0,9999,申請書!Q238))</f>
        <v>0</v>
      </c>
      <c r="B218" s="23">
        <f>申請書!Q239</f>
        <v>0</v>
      </c>
      <c r="C218" s="27" t="str">
        <f t="shared" si="9"/>
        <v/>
      </c>
      <c r="D218" s="27" t="str">
        <f t="shared" si="10"/>
        <v/>
      </c>
      <c r="E218" s="27">
        <v>217</v>
      </c>
      <c r="F218" t="str">
        <f t="shared" si="11"/>
        <v/>
      </c>
    </row>
    <row r="219" spans="1:6">
      <c r="A219" s="31">
        <f>IF(申請書!S238="",0,IF(申請書!S238=0,9999,申請書!S238))</f>
        <v>0</v>
      </c>
      <c r="B219" s="23">
        <f>申請書!S239</f>
        <v>0</v>
      </c>
      <c r="C219" s="27" t="str">
        <f t="shared" si="9"/>
        <v/>
      </c>
      <c r="D219" s="27" t="str">
        <f t="shared" si="10"/>
        <v/>
      </c>
      <c r="E219" s="27">
        <v>218</v>
      </c>
      <c r="F219" t="str">
        <f t="shared" si="11"/>
        <v/>
      </c>
    </row>
    <row r="220" spans="1:6">
      <c r="A220" s="31">
        <f>IF(申請書!U238="",0,IF(申請書!U238=0,9999,申請書!U238))</f>
        <v>0</v>
      </c>
      <c r="B220" s="23">
        <f>申請書!U239</f>
        <v>0</v>
      </c>
      <c r="C220" s="27" t="str">
        <f t="shared" si="9"/>
        <v/>
      </c>
      <c r="D220" s="27" t="str">
        <f t="shared" si="10"/>
        <v/>
      </c>
      <c r="E220" s="27">
        <v>219</v>
      </c>
      <c r="F220" t="str">
        <f t="shared" si="11"/>
        <v/>
      </c>
    </row>
    <row r="221" spans="1:6">
      <c r="A221" s="31">
        <f>IF(申請書!W238="",0,IF(申請書!W238=0,9999,申請書!W238))</f>
        <v>0</v>
      </c>
      <c r="B221" s="23">
        <f>申請書!W239</f>
        <v>0</v>
      </c>
      <c r="C221" s="27" t="str">
        <f t="shared" si="9"/>
        <v/>
      </c>
      <c r="D221" s="27" t="str">
        <f t="shared" si="10"/>
        <v/>
      </c>
      <c r="E221" s="27">
        <v>220</v>
      </c>
      <c r="F221" t="str">
        <f t="shared" si="11"/>
        <v/>
      </c>
    </row>
    <row r="222" spans="1:6">
      <c r="A222" s="31">
        <f>IF(申請書!Y238="",0,IF(申請書!Y238=0,9999,申請書!Y238))</f>
        <v>0</v>
      </c>
      <c r="B222" s="23">
        <f>申請書!Y239</f>
        <v>0</v>
      </c>
      <c r="C222" s="27" t="str">
        <f t="shared" si="9"/>
        <v/>
      </c>
      <c r="D222" s="27" t="str">
        <f t="shared" si="10"/>
        <v/>
      </c>
      <c r="E222" s="27">
        <v>221</v>
      </c>
      <c r="F222" t="str">
        <f t="shared" si="11"/>
        <v/>
      </c>
    </row>
    <row r="223" spans="1:6">
      <c r="A223" s="31">
        <f>IF(申請書!AA238="",0,IF(申請書!AA238=0,9999,申請書!AA238))</f>
        <v>0</v>
      </c>
      <c r="B223" s="23">
        <f>申請書!AA239</f>
        <v>0</v>
      </c>
      <c r="C223" s="27" t="str">
        <f t="shared" si="9"/>
        <v/>
      </c>
      <c r="D223" s="27" t="str">
        <f t="shared" si="10"/>
        <v/>
      </c>
      <c r="E223" s="27">
        <v>222</v>
      </c>
      <c r="F223" t="str">
        <f t="shared" si="11"/>
        <v/>
      </c>
    </row>
    <row r="224" spans="1:6">
      <c r="A224" s="31">
        <f>IF(申請書!AC238="",0,IF(申請書!AC238=0,9999,申請書!AC238))</f>
        <v>0</v>
      </c>
      <c r="B224" s="23">
        <f>申請書!AC239</f>
        <v>0</v>
      </c>
      <c r="C224" s="27" t="str">
        <f t="shared" si="9"/>
        <v/>
      </c>
      <c r="D224" s="27" t="str">
        <f t="shared" si="10"/>
        <v/>
      </c>
      <c r="E224" s="27">
        <v>223</v>
      </c>
      <c r="F224" t="str">
        <f t="shared" si="11"/>
        <v/>
      </c>
    </row>
    <row r="225" spans="1:6">
      <c r="A225" s="31">
        <f>IF(申請書!AE238="",0,IF(申請書!AE238=0,9999,申請書!AE238))</f>
        <v>0</v>
      </c>
      <c r="B225" s="23">
        <f>申請書!AE239</f>
        <v>0</v>
      </c>
      <c r="C225" s="27" t="str">
        <f t="shared" si="9"/>
        <v/>
      </c>
      <c r="D225" s="27" t="str">
        <f t="shared" si="10"/>
        <v/>
      </c>
      <c r="E225" s="27">
        <v>224</v>
      </c>
      <c r="F225" t="str">
        <f t="shared" si="11"/>
        <v/>
      </c>
    </row>
    <row r="226" spans="1:6">
      <c r="A226" s="31">
        <f>IF(申請書!E250="",0,IF(申請書!E250=0,9999,申請書!E250))</f>
        <v>0</v>
      </c>
      <c r="B226" s="23">
        <f>申請書!E251</f>
        <v>0</v>
      </c>
      <c r="C226" s="27" t="str">
        <f t="shared" si="9"/>
        <v/>
      </c>
      <c r="D226" s="27" t="str">
        <f t="shared" si="10"/>
        <v/>
      </c>
      <c r="E226" s="27">
        <v>225</v>
      </c>
      <c r="F226" t="str">
        <f t="shared" si="11"/>
        <v/>
      </c>
    </row>
    <row r="227" spans="1:6">
      <c r="A227" s="31">
        <f>IF(申請書!G250="",0,IF(申請書!G250=0,9999,申請書!G250))</f>
        <v>0</v>
      </c>
      <c r="B227" s="23">
        <f>申請書!G251</f>
        <v>0</v>
      </c>
      <c r="C227" s="27" t="str">
        <f t="shared" si="9"/>
        <v/>
      </c>
      <c r="D227" s="27" t="str">
        <f t="shared" si="10"/>
        <v/>
      </c>
      <c r="E227" s="27">
        <v>226</v>
      </c>
      <c r="F227" t="str">
        <f t="shared" si="11"/>
        <v/>
      </c>
    </row>
    <row r="228" spans="1:6">
      <c r="A228" s="31">
        <f>IF(申請書!I250="",0,IF(申請書!I250=0,9999,申請書!I250))</f>
        <v>0</v>
      </c>
      <c r="B228" s="23">
        <f>申請書!I251</f>
        <v>0</v>
      </c>
      <c r="C228" s="27" t="str">
        <f t="shared" si="9"/>
        <v/>
      </c>
      <c r="D228" s="27" t="str">
        <f t="shared" si="10"/>
        <v/>
      </c>
      <c r="E228" s="27">
        <v>227</v>
      </c>
      <c r="F228" t="str">
        <f t="shared" si="11"/>
        <v/>
      </c>
    </row>
    <row r="229" spans="1:6">
      <c r="A229" s="31">
        <f>IF(申請書!K250="",0,IF(申請書!K250=0,9999,申請書!K250))</f>
        <v>0</v>
      </c>
      <c r="B229" s="23">
        <f>申請書!K251</f>
        <v>0</v>
      </c>
      <c r="C229" s="27" t="str">
        <f t="shared" si="9"/>
        <v/>
      </c>
      <c r="D229" s="27" t="str">
        <f t="shared" si="10"/>
        <v/>
      </c>
      <c r="E229" s="27">
        <v>228</v>
      </c>
      <c r="F229" t="str">
        <f t="shared" si="11"/>
        <v/>
      </c>
    </row>
    <row r="230" spans="1:6">
      <c r="A230" s="31">
        <f>IF(申請書!M250="",0,IF(申請書!M250=0,9999,申請書!M250))</f>
        <v>0</v>
      </c>
      <c r="B230" s="23">
        <f>申請書!M251</f>
        <v>0</v>
      </c>
      <c r="C230" s="27" t="str">
        <f t="shared" si="9"/>
        <v/>
      </c>
      <c r="D230" s="27" t="str">
        <f t="shared" si="10"/>
        <v/>
      </c>
      <c r="E230" s="27">
        <v>229</v>
      </c>
      <c r="F230" t="str">
        <f t="shared" si="11"/>
        <v/>
      </c>
    </row>
    <row r="231" spans="1:6">
      <c r="A231" s="31">
        <f>IF(申請書!O250="",0,IF(申請書!O250=0,9999,申請書!O250))</f>
        <v>0</v>
      </c>
      <c r="B231" s="23">
        <f>申請書!O251</f>
        <v>0</v>
      </c>
      <c r="C231" s="27" t="str">
        <f t="shared" si="9"/>
        <v/>
      </c>
      <c r="D231" s="27" t="str">
        <f t="shared" si="10"/>
        <v/>
      </c>
      <c r="E231" s="27">
        <v>230</v>
      </c>
      <c r="F231" t="str">
        <f t="shared" si="11"/>
        <v/>
      </c>
    </row>
    <row r="232" spans="1:6">
      <c r="A232" s="31">
        <f>IF(申請書!Q250="",0,IF(申請書!Q250=0,9999,申請書!Q250))</f>
        <v>0</v>
      </c>
      <c r="B232" s="23">
        <f>申請書!Q251</f>
        <v>0</v>
      </c>
      <c r="C232" s="27" t="str">
        <f t="shared" si="9"/>
        <v/>
      </c>
      <c r="D232" s="27" t="str">
        <f t="shared" si="10"/>
        <v/>
      </c>
      <c r="E232" s="27">
        <v>231</v>
      </c>
      <c r="F232" t="str">
        <f t="shared" si="11"/>
        <v/>
      </c>
    </row>
    <row r="233" spans="1:6">
      <c r="A233" s="31">
        <f>IF(申請書!S250="",0,IF(申請書!S250=0,9999,申請書!S250))</f>
        <v>0</v>
      </c>
      <c r="B233" s="23">
        <f>申請書!S251</f>
        <v>0</v>
      </c>
      <c r="C233" s="27" t="str">
        <f t="shared" si="9"/>
        <v/>
      </c>
      <c r="D233" s="27" t="str">
        <f t="shared" si="10"/>
        <v/>
      </c>
      <c r="E233" s="27">
        <v>232</v>
      </c>
      <c r="F233" t="str">
        <f t="shared" si="11"/>
        <v/>
      </c>
    </row>
    <row r="234" spans="1:6">
      <c r="A234" s="31">
        <f>IF(申請書!U250="",0,IF(申請書!U250=0,9999,申請書!U250))</f>
        <v>0</v>
      </c>
      <c r="B234" s="23">
        <f>申請書!U251</f>
        <v>0</v>
      </c>
      <c r="C234" s="27" t="str">
        <f t="shared" si="9"/>
        <v/>
      </c>
      <c r="D234" s="27" t="str">
        <f t="shared" si="10"/>
        <v/>
      </c>
      <c r="E234" s="27">
        <v>233</v>
      </c>
      <c r="F234" t="str">
        <f t="shared" si="11"/>
        <v/>
      </c>
    </row>
    <row r="235" spans="1:6">
      <c r="A235" s="31">
        <f>IF(申請書!W250="",0,IF(申請書!W250=0,9999,申請書!W250))</f>
        <v>0</v>
      </c>
      <c r="B235" s="23">
        <f>申請書!W251</f>
        <v>0</v>
      </c>
      <c r="C235" s="27" t="str">
        <f t="shared" si="9"/>
        <v/>
      </c>
      <c r="D235" s="27" t="str">
        <f t="shared" si="10"/>
        <v/>
      </c>
      <c r="E235" s="27">
        <v>234</v>
      </c>
      <c r="F235" t="str">
        <f t="shared" si="11"/>
        <v/>
      </c>
    </row>
    <row r="236" spans="1:6">
      <c r="A236" s="31">
        <f>IF(申請書!Y250="",0,IF(申請書!Y250=0,9999,申請書!Y250))</f>
        <v>0</v>
      </c>
      <c r="B236" s="23">
        <f>申請書!Y251</f>
        <v>0</v>
      </c>
      <c r="C236" s="27" t="str">
        <f t="shared" si="9"/>
        <v/>
      </c>
      <c r="D236" s="27" t="str">
        <f t="shared" si="10"/>
        <v/>
      </c>
      <c r="E236" s="27">
        <v>235</v>
      </c>
      <c r="F236" t="str">
        <f t="shared" si="11"/>
        <v/>
      </c>
    </row>
    <row r="237" spans="1:6">
      <c r="A237" s="31">
        <f>IF(申請書!AA250="",0,IF(申請書!AA250=0,9999,申請書!AA250))</f>
        <v>0</v>
      </c>
      <c r="B237" s="23">
        <f>申請書!AA251</f>
        <v>0</v>
      </c>
      <c r="C237" s="27" t="str">
        <f t="shared" si="9"/>
        <v/>
      </c>
      <c r="D237" s="27" t="str">
        <f t="shared" si="10"/>
        <v/>
      </c>
      <c r="E237" s="27">
        <v>236</v>
      </c>
      <c r="F237" t="str">
        <f t="shared" si="11"/>
        <v/>
      </c>
    </row>
    <row r="238" spans="1:6">
      <c r="A238" s="31">
        <f>IF(申請書!AC250="",0,IF(申請書!AC250=0,9999,申請書!AC250))</f>
        <v>0</v>
      </c>
      <c r="B238" s="23">
        <f>申請書!AC251</f>
        <v>0</v>
      </c>
      <c r="C238" s="27" t="str">
        <f t="shared" si="9"/>
        <v/>
      </c>
      <c r="D238" s="27" t="str">
        <f t="shared" si="10"/>
        <v/>
      </c>
      <c r="E238" s="27">
        <v>237</v>
      </c>
      <c r="F238" t="str">
        <f t="shared" si="11"/>
        <v/>
      </c>
    </row>
    <row r="239" spans="1:6">
      <c r="A239" s="31">
        <f>IF(申請書!AE250="",0,IF(申請書!AE250=0,9999,申請書!AE250))</f>
        <v>0</v>
      </c>
      <c r="B239" s="23">
        <f>申請書!AE251</f>
        <v>0</v>
      </c>
      <c r="C239" s="27" t="str">
        <f t="shared" si="9"/>
        <v/>
      </c>
      <c r="D239" s="27" t="str">
        <f t="shared" si="10"/>
        <v/>
      </c>
      <c r="E239" s="27">
        <v>238</v>
      </c>
      <c r="F239" t="str">
        <f t="shared" si="11"/>
        <v/>
      </c>
    </row>
    <row r="240" spans="1:6">
      <c r="A240" s="31">
        <f>IF(申請書!E262="",0,IF(申請書!E262=0,9999,申請書!E262))</f>
        <v>0</v>
      </c>
      <c r="B240" s="23">
        <f>申請書!E263</f>
        <v>0</v>
      </c>
      <c r="C240" s="27" t="str">
        <f t="shared" si="9"/>
        <v/>
      </c>
      <c r="D240" s="27" t="str">
        <f t="shared" si="10"/>
        <v/>
      </c>
      <c r="E240" s="27">
        <v>239</v>
      </c>
      <c r="F240" t="str">
        <f t="shared" si="11"/>
        <v/>
      </c>
    </row>
    <row r="241" spans="1:6">
      <c r="A241" s="31">
        <f>IF(申請書!G262="",0,IF(申請書!G262=0,9999,申請書!G262))</f>
        <v>0</v>
      </c>
      <c r="B241" s="23">
        <f>申請書!G263</f>
        <v>0</v>
      </c>
      <c r="C241" s="27" t="str">
        <f t="shared" si="9"/>
        <v/>
      </c>
      <c r="D241" s="27" t="str">
        <f t="shared" si="10"/>
        <v/>
      </c>
      <c r="E241" s="27">
        <v>240</v>
      </c>
      <c r="F241" t="str">
        <f t="shared" si="11"/>
        <v/>
      </c>
    </row>
    <row r="242" spans="1:6">
      <c r="A242" s="31">
        <f>IF(申請書!I262="",0,IF(申請書!I262=0,9999,申請書!I262))</f>
        <v>0</v>
      </c>
      <c r="B242" s="23">
        <f>申請書!I263</f>
        <v>0</v>
      </c>
      <c r="C242" s="27" t="str">
        <f t="shared" si="9"/>
        <v/>
      </c>
      <c r="D242" s="27" t="str">
        <f t="shared" si="10"/>
        <v/>
      </c>
      <c r="E242" s="27">
        <v>241</v>
      </c>
      <c r="F242" t="str">
        <f t="shared" si="11"/>
        <v/>
      </c>
    </row>
    <row r="243" spans="1:6">
      <c r="A243" s="31">
        <f>IF(申請書!K262="",0,IF(申請書!K262=0,9999,申請書!K262))</f>
        <v>0</v>
      </c>
      <c r="B243" s="23">
        <f>申請書!K263</f>
        <v>0</v>
      </c>
      <c r="C243" s="27" t="str">
        <f t="shared" si="9"/>
        <v/>
      </c>
      <c r="D243" s="27" t="str">
        <f t="shared" si="10"/>
        <v/>
      </c>
      <c r="E243" s="27">
        <v>242</v>
      </c>
      <c r="F243" t="str">
        <f t="shared" si="11"/>
        <v/>
      </c>
    </row>
    <row r="244" spans="1:6">
      <c r="A244" s="31">
        <f>IF(申請書!M262="",0,IF(申請書!M262=0,9999,申請書!M262))</f>
        <v>0</v>
      </c>
      <c r="B244" s="23">
        <f>申請書!M263</f>
        <v>0</v>
      </c>
      <c r="C244" s="27" t="str">
        <f t="shared" si="9"/>
        <v/>
      </c>
      <c r="D244" s="27" t="str">
        <f t="shared" si="10"/>
        <v/>
      </c>
      <c r="E244" s="27">
        <v>243</v>
      </c>
      <c r="F244" t="str">
        <f t="shared" si="11"/>
        <v/>
      </c>
    </row>
    <row r="245" spans="1:6">
      <c r="A245" s="31">
        <f>IF(申請書!O262="",0,IF(申請書!O262=0,9999,申請書!O262))</f>
        <v>0</v>
      </c>
      <c r="B245" s="23">
        <f>申請書!O263</f>
        <v>0</v>
      </c>
      <c r="C245" s="27" t="str">
        <f t="shared" si="9"/>
        <v/>
      </c>
      <c r="D245" s="27" t="str">
        <f t="shared" si="10"/>
        <v/>
      </c>
      <c r="E245" s="27">
        <v>244</v>
      </c>
      <c r="F245" t="str">
        <f t="shared" si="11"/>
        <v/>
      </c>
    </row>
    <row r="246" spans="1:6">
      <c r="A246" s="31">
        <f>IF(申請書!Q262="",0,IF(申請書!Q262=0,9999,申請書!Q262))</f>
        <v>0</v>
      </c>
      <c r="B246" s="23">
        <f>申請書!Q263</f>
        <v>0</v>
      </c>
      <c r="C246" s="27" t="str">
        <f t="shared" si="9"/>
        <v/>
      </c>
      <c r="D246" s="27" t="str">
        <f t="shared" si="10"/>
        <v/>
      </c>
      <c r="E246" s="27">
        <v>245</v>
      </c>
      <c r="F246" t="str">
        <f t="shared" si="11"/>
        <v/>
      </c>
    </row>
    <row r="247" spans="1:6">
      <c r="A247" s="31">
        <f>IF(申請書!S262="",0,IF(申請書!S262=0,9999,申請書!S262))</f>
        <v>0</v>
      </c>
      <c r="B247" s="23">
        <f>申請書!S263</f>
        <v>0</v>
      </c>
      <c r="C247" s="27" t="str">
        <f t="shared" si="9"/>
        <v/>
      </c>
      <c r="D247" s="27" t="str">
        <f t="shared" si="10"/>
        <v/>
      </c>
      <c r="E247" s="27">
        <v>246</v>
      </c>
      <c r="F247" t="str">
        <f t="shared" si="11"/>
        <v/>
      </c>
    </row>
    <row r="248" spans="1:6">
      <c r="A248" s="31">
        <f>IF(申請書!U262="",0,IF(申請書!U262=0,9999,申請書!U262))</f>
        <v>0</v>
      </c>
      <c r="B248" s="23">
        <f>申請書!U263</f>
        <v>0</v>
      </c>
      <c r="C248" s="27" t="str">
        <f t="shared" si="9"/>
        <v/>
      </c>
      <c r="D248" s="27" t="str">
        <f t="shared" si="10"/>
        <v/>
      </c>
      <c r="E248" s="27">
        <v>247</v>
      </c>
      <c r="F248" t="str">
        <f t="shared" si="11"/>
        <v/>
      </c>
    </row>
    <row r="249" spans="1:6">
      <c r="A249" s="31">
        <f>IF(申請書!W262="",0,IF(申請書!W262=0,9999,申請書!W262))</f>
        <v>0</v>
      </c>
      <c r="B249" s="23">
        <f>申請書!W263</f>
        <v>0</v>
      </c>
      <c r="C249" s="27" t="str">
        <f t="shared" si="9"/>
        <v/>
      </c>
      <c r="D249" s="27" t="str">
        <f t="shared" si="10"/>
        <v/>
      </c>
      <c r="E249" s="27">
        <v>248</v>
      </c>
      <c r="F249" t="str">
        <f t="shared" si="11"/>
        <v/>
      </c>
    </row>
    <row r="250" spans="1:6">
      <c r="A250" s="31">
        <f>IF(申請書!Y262="",0,IF(申請書!Y262=0,9999,申請書!Y262))</f>
        <v>0</v>
      </c>
      <c r="B250" s="23">
        <f>申請書!Y263</f>
        <v>0</v>
      </c>
      <c r="C250" s="27" t="str">
        <f t="shared" si="9"/>
        <v/>
      </c>
      <c r="D250" s="27" t="str">
        <f t="shared" si="10"/>
        <v/>
      </c>
      <c r="E250" s="27">
        <v>249</v>
      </c>
      <c r="F250" t="str">
        <f t="shared" si="11"/>
        <v/>
      </c>
    </row>
    <row r="251" spans="1:6">
      <c r="A251" s="31">
        <f>IF(申請書!AA262="",0,IF(申請書!AA262=0,9999,申請書!AA262))</f>
        <v>0</v>
      </c>
      <c r="B251" s="23">
        <f>申請書!AA263</f>
        <v>0</v>
      </c>
      <c r="C251" s="27" t="str">
        <f t="shared" si="9"/>
        <v/>
      </c>
      <c r="D251" s="27" t="str">
        <f t="shared" si="10"/>
        <v/>
      </c>
      <c r="E251" s="27">
        <v>250</v>
      </c>
      <c r="F251" t="str">
        <f t="shared" si="11"/>
        <v/>
      </c>
    </row>
    <row r="252" spans="1:6">
      <c r="A252" s="31">
        <f>IF(申請書!AC262="",0,IF(申請書!AC262=0,9999,申請書!AC262))</f>
        <v>0</v>
      </c>
      <c r="B252" s="23">
        <f>申請書!AC263</f>
        <v>0</v>
      </c>
      <c r="C252" s="27" t="str">
        <f t="shared" si="9"/>
        <v/>
      </c>
      <c r="D252" s="27" t="str">
        <f t="shared" si="10"/>
        <v/>
      </c>
      <c r="E252" s="27">
        <v>251</v>
      </c>
      <c r="F252" t="str">
        <f t="shared" si="11"/>
        <v/>
      </c>
    </row>
    <row r="253" spans="1:6">
      <c r="A253" s="31">
        <f>IF(申請書!AE262="",0,IF(申請書!AE262=0,9999,申請書!AE262))</f>
        <v>0</v>
      </c>
      <c r="B253" s="23">
        <f>申請書!AE263</f>
        <v>0</v>
      </c>
      <c r="C253" s="27" t="str">
        <f t="shared" si="9"/>
        <v/>
      </c>
      <c r="D253" s="27" t="str">
        <f t="shared" si="10"/>
        <v/>
      </c>
      <c r="E253" s="27">
        <v>252</v>
      </c>
      <c r="F253" t="str">
        <f t="shared" si="11"/>
        <v/>
      </c>
    </row>
    <row r="254" spans="1:6">
      <c r="A254" s="31">
        <f>IF(申請書!E274="",0,IF(申請書!E274=0,9999,申請書!E274))</f>
        <v>0</v>
      </c>
      <c r="B254" s="23">
        <f>申請書!E275</f>
        <v>0</v>
      </c>
      <c r="C254" s="27" t="str">
        <f t="shared" si="9"/>
        <v/>
      </c>
      <c r="D254" s="27" t="str">
        <f t="shared" si="10"/>
        <v/>
      </c>
      <c r="E254" s="27">
        <v>253</v>
      </c>
      <c r="F254" t="str">
        <f t="shared" si="11"/>
        <v/>
      </c>
    </row>
    <row r="255" spans="1:6">
      <c r="A255" s="31">
        <f>IF(申請書!G274="",0,IF(申請書!G274=0,9999,申請書!G274))</f>
        <v>0</v>
      </c>
      <c r="B255" s="23">
        <f>申請書!G275</f>
        <v>0</v>
      </c>
      <c r="C255" s="27" t="str">
        <f t="shared" si="9"/>
        <v/>
      </c>
      <c r="D255" s="27" t="str">
        <f t="shared" si="10"/>
        <v/>
      </c>
      <c r="E255" s="27">
        <v>254</v>
      </c>
      <c r="F255" t="str">
        <f t="shared" si="11"/>
        <v/>
      </c>
    </row>
    <row r="256" spans="1:6">
      <c r="A256" s="31">
        <f>IF(申請書!I274="",0,IF(申請書!I274=0,9999,申請書!I274))</f>
        <v>0</v>
      </c>
      <c r="B256" s="23">
        <f>申請書!I275</f>
        <v>0</v>
      </c>
      <c r="C256" s="27" t="str">
        <f t="shared" si="9"/>
        <v/>
      </c>
      <c r="D256" s="27" t="str">
        <f t="shared" si="10"/>
        <v/>
      </c>
      <c r="E256" s="27">
        <v>255</v>
      </c>
      <c r="F256" t="str">
        <f t="shared" si="11"/>
        <v/>
      </c>
    </row>
    <row r="257" spans="1:6">
      <c r="A257" s="31">
        <f>IF(申請書!K274="",0,IF(申請書!K274=0,9999,申請書!K274))</f>
        <v>0</v>
      </c>
      <c r="B257" s="23">
        <f>申請書!K275</f>
        <v>0</v>
      </c>
      <c r="C257" s="27" t="str">
        <f t="shared" si="9"/>
        <v/>
      </c>
      <c r="D257" s="27" t="str">
        <f t="shared" si="10"/>
        <v/>
      </c>
      <c r="E257" s="27">
        <v>256</v>
      </c>
      <c r="F257" t="str">
        <f t="shared" si="11"/>
        <v/>
      </c>
    </row>
    <row r="258" spans="1:6">
      <c r="A258" s="31">
        <f>IF(申請書!M274="",0,IF(申請書!M274=0,9999,申請書!M274))</f>
        <v>0</v>
      </c>
      <c r="B258" s="23">
        <f>申請書!M275</f>
        <v>0</v>
      </c>
      <c r="C258" s="27" t="str">
        <f t="shared" si="9"/>
        <v/>
      </c>
      <c r="D258" s="27" t="str">
        <f t="shared" si="10"/>
        <v/>
      </c>
      <c r="E258" s="27">
        <v>257</v>
      </c>
      <c r="F258" t="str">
        <f t="shared" si="11"/>
        <v/>
      </c>
    </row>
    <row r="259" spans="1:6">
      <c r="A259" s="31">
        <f>IF(申請書!O274="",0,IF(申請書!O274=0,9999,申請書!O274))</f>
        <v>0</v>
      </c>
      <c r="B259" s="23">
        <f>申請書!O275</f>
        <v>0</v>
      </c>
      <c r="C259" s="27" t="str">
        <f t="shared" ref="C259:C281" si="12">IFERROR(RANK(D259,$D$2:$D$281,1),"")</f>
        <v/>
      </c>
      <c r="D259" s="27" t="str">
        <f t="shared" ref="D259:D281" si="13">IF(A259=0,"",A259)</f>
        <v/>
      </c>
      <c r="E259" s="27">
        <v>258</v>
      </c>
      <c r="F259" t="str">
        <f t="shared" ref="F259:F281" si="14">IFERROR(VLOOKUP(E259,$C$2:$D$281,2,FALSE),"")</f>
        <v/>
      </c>
    </row>
    <row r="260" spans="1:6">
      <c r="A260" s="31">
        <f>IF(申請書!Q274="",0,IF(申請書!Q274=0,9999,申請書!Q274))</f>
        <v>0</v>
      </c>
      <c r="B260" s="23">
        <f>申請書!Q275</f>
        <v>0</v>
      </c>
      <c r="C260" s="27" t="str">
        <f t="shared" si="12"/>
        <v/>
      </c>
      <c r="D260" s="27" t="str">
        <f t="shared" si="13"/>
        <v/>
      </c>
      <c r="E260" s="27">
        <v>259</v>
      </c>
      <c r="F260" t="str">
        <f t="shared" si="14"/>
        <v/>
      </c>
    </row>
    <row r="261" spans="1:6">
      <c r="A261" s="31">
        <f>IF(申請書!S274="",0,IF(申請書!S274=0,9999,申請書!S274))</f>
        <v>0</v>
      </c>
      <c r="B261" s="23">
        <f>申請書!S275</f>
        <v>0</v>
      </c>
      <c r="C261" s="27" t="str">
        <f t="shared" si="12"/>
        <v/>
      </c>
      <c r="D261" s="27" t="str">
        <f t="shared" si="13"/>
        <v/>
      </c>
      <c r="E261" s="27">
        <v>260</v>
      </c>
      <c r="F261" t="str">
        <f t="shared" si="14"/>
        <v/>
      </c>
    </row>
    <row r="262" spans="1:6">
      <c r="A262" s="31">
        <f>IF(申請書!U274="",0,IF(申請書!U274=0,9999,申請書!U274))</f>
        <v>0</v>
      </c>
      <c r="B262" s="23">
        <f>申請書!U275</f>
        <v>0</v>
      </c>
      <c r="C262" s="27" t="str">
        <f t="shared" si="12"/>
        <v/>
      </c>
      <c r="D262" s="27" t="str">
        <f t="shared" si="13"/>
        <v/>
      </c>
      <c r="E262" s="27">
        <v>261</v>
      </c>
      <c r="F262" t="str">
        <f t="shared" si="14"/>
        <v/>
      </c>
    </row>
    <row r="263" spans="1:6">
      <c r="A263" s="31">
        <f>IF(申請書!W274="",0,IF(申請書!W274=0,9999,申請書!W274))</f>
        <v>0</v>
      </c>
      <c r="B263" s="23">
        <f>申請書!W275</f>
        <v>0</v>
      </c>
      <c r="C263" s="27" t="str">
        <f t="shared" si="12"/>
        <v/>
      </c>
      <c r="D263" s="27" t="str">
        <f t="shared" si="13"/>
        <v/>
      </c>
      <c r="E263" s="27">
        <v>262</v>
      </c>
      <c r="F263" t="str">
        <f t="shared" si="14"/>
        <v/>
      </c>
    </row>
    <row r="264" spans="1:6">
      <c r="A264" s="31">
        <f>IF(申請書!Y274="",0,IF(申請書!Y274=0,9999,申請書!Y274))</f>
        <v>0</v>
      </c>
      <c r="B264" s="23">
        <f>申請書!Y275</f>
        <v>0</v>
      </c>
      <c r="C264" s="27" t="str">
        <f t="shared" si="12"/>
        <v/>
      </c>
      <c r="D264" s="27" t="str">
        <f t="shared" si="13"/>
        <v/>
      </c>
      <c r="E264" s="27">
        <v>263</v>
      </c>
      <c r="F264" t="str">
        <f t="shared" si="14"/>
        <v/>
      </c>
    </row>
    <row r="265" spans="1:6">
      <c r="A265" s="31">
        <f>IF(申請書!AA274="",0,IF(申請書!AA274=0,9999,申請書!AA274))</f>
        <v>0</v>
      </c>
      <c r="B265" s="23">
        <f>申請書!AA275</f>
        <v>0</v>
      </c>
      <c r="C265" s="27" t="str">
        <f t="shared" si="12"/>
        <v/>
      </c>
      <c r="D265" s="27" t="str">
        <f t="shared" si="13"/>
        <v/>
      </c>
      <c r="E265" s="27">
        <v>264</v>
      </c>
      <c r="F265" t="str">
        <f t="shared" si="14"/>
        <v/>
      </c>
    </row>
    <row r="266" spans="1:6">
      <c r="A266" s="31">
        <f>IF(申請書!AC274="",0,IF(申請書!AC274=0,9999,申請書!AC274))</f>
        <v>0</v>
      </c>
      <c r="B266" s="23">
        <f>申請書!AC275</f>
        <v>0</v>
      </c>
      <c r="C266" s="27" t="str">
        <f t="shared" si="12"/>
        <v/>
      </c>
      <c r="D266" s="27" t="str">
        <f t="shared" si="13"/>
        <v/>
      </c>
      <c r="E266" s="27">
        <v>265</v>
      </c>
      <c r="F266" t="str">
        <f t="shared" si="14"/>
        <v/>
      </c>
    </row>
    <row r="267" spans="1:6">
      <c r="A267" s="31">
        <f>IF(申請書!AE274="",0,IF(申請書!AE274=0,9999,申請書!AE274))</f>
        <v>0</v>
      </c>
      <c r="B267" s="23">
        <f>申請書!AE275</f>
        <v>0</v>
      </c>
      <c r="C267" s="27" t="str">
        <f t="shared" si="12"/>
        <v/>
      </c>
      <c r="D267" s="27" t="str">
        <f t="shared" si="13"/>
        <v/>
      </c>
      <c r="E267" s="27">
        <v>266</v>
      </c>
      <c r="F267" t="str">
        <f t="shared" si="14"/>
        <v/>
      </c>
    </row>
    <row r="268" spans="1:6">
      <c r="A268" s="31">
        <f>IF(申請書!E286="",0,IF(申請書!E286=0,9999,申請書!E286))</f>
        <v>0</v>
      </c>
      <c r="B268" s="23">
        <f>申請書!E287</f>
        <v>0</v>
      </c>
      <c r="C268" s="27" t="str">
        <f t="shared" si="12"/>
        <v/>
      </c>
      <c r="D268" s="27" t="str">
        <f t="shared" si="13"/>
        <v/>
      </c>
      <c r="E268" s="27">
        <v>267</v>
      </c>
      <c r="F268" t="str">
        <f t="shared" si="14"/>
        <v/>
      </c>
    </row>
    <row r="269" spans="1:6">
      <c r="A269" s="31">
        <f>IF(申請書!G286="",0,IF(申請書!G286=0,9999,申請書!G286))</f>
        <v>0</v>
      </c>
      <c r="B269" s="23">
        <f>申請書!G287</f>
        <v>0</v>
      </c>
      <c r="C269" s="27" t="str">
        <f t="shared" si="12"/>
        <v/>
      </c>
      <c r="D269" s="27" t="str">
        <f t="shared" si="13"/>
        <v/>
      </c>
      <c r="E269" s="27">
        <v>268</v>
      </c>
      <c r="F269" t="str">
        <f t="shared" si="14"/>
        <v/>
      </c>
    </row>
    <row r="270" spans="1:6">
      <c r="A270" s="31">
        <f>IF(申請書!I286="",0,IF(申請書!I286=0,9999,申請書!I286))</f>
        <v>0</v>
      </c>
      <c r="B270" s="23">
        <f>申請書!I287</f>
        <v>0</v>
      </c>
      <c r="C270" s="27" t="str">
        <f t="shared" si="12"/>
        <v/>
      </c>
      <c r="D270" s="27" t="str">
        <f t="shared" si="13"/>
        <v/>
      </c>
      <c r="E270" s="27">
        <v>269</v>
      </c>
      <c r="F270" t="str">
        <f t="shared" si="14"/>
        <v/>
      </c>
    </row>
    <row r="271" spans="1:6">
      <c r="A271" s="31">
        <f>IF(申請書!K286="",0,IF(申請書!K286=0,9999,申請書!K286))</f>
        <v>0</v>
      </c>
      <c r="B271" s="23">
        <f>申請書!K287</f>
        <v>0</v>
      </c>
      <c r="C271" s="27" t="str">
        <f t="shared" si="12"/>
        <v/>
      </c>
      <c r="D271" s="27" t="str">
        <f t="shared" si="13"/>
        <v/>
      </c>
      <c r="E271" s="27">
        <v>270</v>
      </c>
      <c r="F271" t="str">
        <f t="shared" si="14"/>
        <v/>
      </c>
    </row>
    <row r="272" spans="1:6">
      <c r="A272" s="31">
        <f>IF(申請書!M286="",0,IF(申請書!M286=0,9999,申請書!M286))</f>
        <v>0</v>
      </c>
      <c r="B272" s="23">
        <f>申請書!M287</f>
        <v>0</v>
      </c>
      <c r="C272" s="27" t="str">
        <f t="shared" si="12"/>
        <v/>
      </c>
      <c r="D272" s="27" t="str">
        <f t="shared" si="13"/>
        <v/>
      </c>
      <c r="E272" s="27">
        <v>271</v>
      </c>
      <c r="F272" t="str">
        <f t="shared" si="14"/>
        <v/>
      </c>
    </row>
    <row r="273" spans="1:6">
      <c r="A273" s="31">
        <f>IF(申請書!O286="",0,IF(申請書!O286=0,9999,申請書!O286))</f>
        <v>0</v>
      </c>
      <c r="B273" s="23">
        <f>申請書!O287</f>
        <v>0</v>
      </c>
      <c r="C273" s="27" t="str">
        <f t="shared" si="12"/>
        <v/>
      </c>
      <c r="D273" s="27" t="str">
        <f t="shared" si="13"/>
        <v/>
      </c>
      <c r="E273" s="27">
        <v>272</v>
      </c>
      <c r="F273" t="str">
        <f t="shared" si="14"/>
        <v/>
      </c>
    </row>
    <row r="274" spans="1:6">
      <c r="A274" s="31">
        <f>IF(申請書!Q286="",0,IF(申請書!Q286=0,9999,申請書!Q286))</f>
        <v>0</v>
      </c>
      <c r="B274" s="23">
        <f>申請書!Q287</f>
        <v>0</v>
      </c>
      <c r="C274" s="27" t="str">
        <f t="shared" si="12"/>
        <v/>
      </c>
      <c r="D274" s="27" t="str">
        <f t="shared" si="13"/>
        <v/>
      </c>
      <c r="E274" s="27">
        <v>273</v>
      </c>
      <c r="F274" t="str">
        <f t="shared" si="14"/>
        <v/>
      </c>
    </row>
    <row r="275" spans="1:6">
      <c r="A275" s="31">
        <f>IF(申請書!S286="",0,IF(申請書!S286=0,9999,申請書!S286))</f>
        <v>0</v>
      </c>
      <c r="B275" s="23">
        <f>申請書!S287</f>
        <v>0</v>
      </c>
      <c r="C275" s="27" t="str">
        <f t="shared" si="12"/>
        <v/>
      </c>
      <c r="D275" s="27" t="str">
        <f t="shared" si="13"/>
        <v/>
      </c>
      <c r="E275" s="27">
        <v>274</v>
      </c>
      <c r="F275" t="str">
        <f t="shared" si="14"/>
        <v/>
      </c>
    </row>
    <row r="276" spans="1:6">
      <c r="A276" s="31">
        <f>IF(申請書!U286="",0,IF(申請書!U286=0,9999,申請書!U286))</f>
        <v>0</v>
      </c>
      <c r="B276" s="23">
        <f>申請書!U287</f>
        <v>0</v>
      </c>
      <c r="C276" s="27" t="str">
        <f t="shared" si="12"/>
        <v/>
      </c>
      <c r="D276" s="27" t="str">
        <f t="shared" si="13"/>
        <v/>
      </c>
      <c r="E276" s="27">
        <v>275</v>
      </c>
      <c r="F276" t="str">
        <f t="shared" si="14"/>
        <v/>
      </c>
    </row>
    <row r="277" spans="1:6">
      <c r="A277" s="31">
        <f>IF(申請書!W286="",0,IF(申請書!W286=0,9999,申請書!W286))</f>
        <v>0</v>
      </c>
      <c r="B277" s="23">
        <f>申請書!W287</f>
        <v>0</v>
      </c>
      <c r="C277" s="27" t="str">
        <f t="shared" si="12"/>
        <v/>
      </c>
      <c r="D277" s="27" t="str">
        <f t="shared" si="13"/>
        <v/>
      </c>
      <c r="E277" s="27">
        <v>276</v>
      </c>
      <c r="F277" t="str">
        <f t="shared" si="14"/>
        <v/>
      </c>
    </row>
    <row r="278" spans="1:6">
      <c r="A278" s="31">
        <f>IF(申請書!Y286="",0,IF(申請書!Y286=0,9999,申請書!Y286))</f>
        <v>0</v>
      </c>
      <c r="B278" s="23">
        <f>申請書!Y287</f>
        <v>0</v>
      </c>
      <c r="C278" s="27" t="str">
        <f t="shared" si="12"/>
        <v/>
      </c>
      <c r="D278" s="27" t="str">
        <f t="shared" si="13"/>
        <v/>
      </c>
      <c r="E278" s="27">
        <v>277</v>
      </c>
      <c r="F278" t="str">
        <f t="shared" si="14"/>
        <v/>
      </c>
    </row>
    <row r="279" spans="1:6">
      <c r="A279" s="31">
        <f>IF(申請書!AA286="",0,IF(申請書!AA286=0,9999,申請書!AA286))</f>
        <v>0</v>
      </c>
      <c r="B279" s="23">
        <f>申請書!AA287</f>
        <v>0</v>
      </c>
      <c r="C279" s="27" t="str">
        <f t="shared" si="12"/>
        <v/>
      </c>
      <c r="D279" s="27" t="str">
        <f t="shared" si="13"/>
        <v/>
      </c>
      <c r="E279" s="27">
        <v>278</v>
      </c>
      <c r="F279" t="str">
        <f t="shared" si="14"/>
        <v/>
      </c>
    </row>
    <row r="280" spans="1:6">
      <c r="A280" s="31">
        <f>IF(申請書!AC286="",0,IF(申請書!AC286=0,9999,申請書!AC286))</f>
        <v>0</v>
      </c>
      <c r="B280" s="23">
        <f>申請書!AC287</f>
        <v>0</v>
      </c>
      <c r="C280" s="27" t="str">
        <f t="shared" si="12"/>
        <v/>
      </c>
      <c r="D280" s="27" t="str">
        <f t="shared" si="13"/>
        <v/>
      </c>
      <c r="E280" s="27">
        <v>279</v>
      </c>
      <c r="F280" t="str">
        <f t="shared" si="14"/>
        <v/>
      </c>
    </row>
    <row r="281" spans="1:6">
      <c r="A281" s="31">
        <f>IF(申請書!AE286="",0,IF(申請書!AE286=0,9999,申請書!AE286))</f>
        <v>0</v>
      </c>
      <c r="B281" s="23">
        <f>申請書!AE287</f>
        <v>0</v>
      </c>
      <c r="C281" s="27" t="str">
        <f t="shared" si="12"/>
        <v/>
      </c>
      <c r="D281" s="27" t="str">
        <f t="shared" si="13"/>
        <v/>
      </c>
      <c r="E281" s="27">
        <v>280</v>
      </c>
      <c r="F281" t="str">
        <f t="shared" si="14"/>
        <v/>
      </c>
    </row>
  </sheetData>
  <sheetProtection algorithmName="SHA-512" hashValue="T8VLbWBEz2MLFLiViteyz1IaTdupI3K28n30DQP8220+q7ChUDkHfd6wyvCi3+BdIM19UxZYDG47j/cGTCi1yg==" saltValue="ofWFthmFvFgVtDyGkc8s+Q=="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vt:lpstr>
      <vt:lpstr>★記入例</vt:lpstr>
      <vt:lpstr>ｶﾘｷｭﾗﾑｺｰﾄﾞ一覧</vt:lpstr>
      <vt:lpstr>申請データ抽出</vt:lpstr>
      <vt:lpstr>マスタ</vt:lpstr>
      <vt:lpstr>CC計算</vt:lpstr>
      <vt:lpstr>★記入例!Print_Area</vt:lpstr>
      <vt:lpstr>申請書!Print_Area</vt:lpstr>
      <vt:lpstr>申請データ抽出!データ抽出範囲</vt:lpstr>
      <vt:lpstr>★記入例!入力順</vt:lpstr>
      <vt:lpstr>申請書!入力順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田尻 航大</dc:creator>
  <cp:lastModifiedBy>木附 桃子</cp:lastModifiedBy>
  <cp:lastPrinted>2022-03-30T05:02:24Z</cp:lastPrinted>
  <dcterms:created xsi:type="dcterms:W3CDTF">2015-06-05T18:19:34Z</dcterms:created>
  <dcterms:modified xsi:type="dcterms:W3CDTF">2024-10-30T04:44:58Z</dcterms:modified>
</cp:coreProperties>
</file>